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1\Home\WrightSt\{Profile}\Desktop\Ontario - Cyber Security Framework\"/>
    </mc:Choice>
  </mc:AlternateContent>
  <bookViews>
    <workbookView xWindow="0" yWindow="105" windowWidth="16260" windowHeight="6090" tabRatio="322"/>
  </bookViews>
  <sheets>
    <sheet name="Risk Profile Tool" sheetId="4" r:id="rId1"/>
    <sheet name="HML Table" sheetId="3" state="hidden" r:id="rId2"/>
  </sheets>
  <calcPr calcId="162913"/>
</workbook>
</file>

<file path=xl/calcChain.xml><?xml version="1.0" encoding="utf-8"?>
<calcChain xmlns="http://schemas.openxmlformats.org/spreadsheetml/2006/main">
  <c r="O49" i="4" l="1"/>
  <c r="O50" i="4"/>
  <c r="O51" i="4"/>
  <c r="O52" i="4"/>
  <c r="O53" i="4"/>
  <c r="O54" i="4"/>
  <c r="O55" i="4"/>
  <c r="O48" i="4"/>
  <c r="S48" i="4" l="1"/>
  <c r="S49" i="4"/>
  <c r="S50" i="4"/>
  <c r="S51" i="4"/>
  <c r="S52" i="4"/>
  <c r="S53" i="4"/>
  <c r="S54" i="4"/>
  <c r="S55" i="4"/>
  <c r="O45" i="4" l="1"/>
  <c r="P45" i="4"/>
  <c r="Q45" i="4"/>
  <c r="R45" i="4"/>
  <c r="O11" i="4"/>
  <c r="P11" i="4"/>
  <c r="Q11" i="4"/>
  <c r="O12" i="4"/>
  <c r="P12" i="4"/>
  <c r="Q12" i="4"/>
  <c r="O13" i="4"/>
  <c r="P13" i="4"/>
  <c r="O14" i="4"/>
  <c r="S14" i="4" s="1"/>
  <c r="O15" i="4"/>
  <c r="S15" i="4" s="1"/>
  <c r="O16" i="4"/>
  <c r="S16" i="4" s="1"/>
  <c r="O17" i="4"/>
  <c r="S17" i="4" s="1"/>
  <c r="O18" i="4"/>
  <c r="S18" i="4" s="1"/>
  <c r="O19" i="4"/>
  <c r="S19" i="4"/>
  <c r="O20" i="4"/>
  <c r="S20" i="4" s="1"/>
  <c r="O21" i="4"/>
  <c r="S21" i="4" s="1"/>
  <c r="O22" i="4"/>
  <c r="S22" i="4" s="1"/>
  <c r="O23" i="4"/>
  <c r="P23" i="4"/>
  <c r="Q23" i="4"/>
  <c r="O24" i="4"/>
  <c r="S24" i="4"/>
  <c r="O25" i="4"/>
  <c r="S25" i="4" s="1"/>
  <c r="O26" i="4"/>
  <c r="S26" i="4" s="1"/>
  <c r="O27" i="4"/>
  <c r="S27" i="4" s="1"/>
  <c r="O28" i="4"/>
  <c r="S28" i="4" s="1"/>
  <c r="O29" i="4"/>
  <c r="S29" i="4" s="1"/>
  <c r="O30" i="4"/>
  <c r="S30" i="4" s="1"/>
  <c r="O31" i="4"/>
  <c r="S31" i="4" s="1"/>
  <c r="O32" i="4"/>
  <c r="S32" i="4" s="1"/>
  <c r="O33" i="4"/>
  <c r="S33" i="4" s="1"/>
  <c r="O34" i="4"/>
  <c r="P34" i="4"/>
  <c r="Q34" i="4"/>
  <c r="R34" i="4"/>
  <c r="O35" i="4"/>
  <c r="S35" i="4" s="1"/>
  <c r="O36" i="4"/>
  <c r="P36" i="4"/>
  <c r="Q36" i="4"/>
  <c r="R36" i="4"/>
  <c r="O10" i="4"/>
  <c r="P10" i="4"/>
  <c r="Q10" i="4"/>
  <c r="O47" i="4"/>
  <c r="S47" i="4" s="1"/>
  <c r="O46" i="4"/>
  <c r="S46" i="4" s="1"/>
  <c r="O37" i="4"/>
  <c r="S37" i="4" s="1"/>
  <c r="O38" i="4"/>
  <c r="S38" i="4" s="1"/>
  <c r="O39" i="4"/>
  <c r="S39" i="4" s="1"/>
  <c r="O40" i="4"/>
  <c r="S40" i="4" s="1"/>
  <c r="O41" i="4"/>
  <c r="S41" i="4" s="1"/>
  <c r="O42" i="4"/>
  <c r="S42" i="4" s="1"/>
  <c r="O43" i="4"/>
  <c r="S43" i="4" s="1"/>
  <c r="O44" i="4"/>
  <c r="S44" i="4" s="1"/>
  <c r="S13" i="4" l="1"/>
  <c r="S11" i="4"/>
  <c r="S34" i="4"/>
  <c r="S36" i="4"/>
  <c r="S23" i="4"/>
  <c r="S12" i="4"/>
  <c r="S45" i="4"/>
  <c r="S10" i="4"/>
  <c r="S57" i="4" l="1"/>
  <c r="S58" i="4" s="1"/>
</calcChain>
</file>

<file path=xl/sharedStrings.xml><?xml version="1.0" encoding="utf-8"?>
<sst xmlns="http://schemas.openxmlformats.org/spreadsheetml/2006/main" count="516" uniqueCount="151">
  <si>
    <t>Confidential</t>
  </si>
  <si>
    <t>Questions to be completed by each LDC and non-bulk entity (collectively referred to as "entity")</t>
  </si>
  <si>
    <t>How many customers does your entity serve ?</t>
  </si>
  <si>
    <t>&lt;20K</t>
  </si>
  <si>
    <t>&lt;50</t>
  </si>
  <si>
    <t>50-200</t>
  </si>
  <si>
    <t>&gt;200</t>
  </si>
  <si>
    <t>Yes</t>
  </si>
  <si>
    <t>No</t>
  </si>
  <si>
    <t>How many third parties have access to your systems ?</t>
  </si>
  <si>
    <t>&lt;10</t>
  </si>
  <si>
    <t>&gt;50</t>
  </si>
  <si>
    <t>Question</t>
  </si>
  <si>
    <t>Response</t>
  </si>
  <si>
    <t>Is your entity connected physically or logically to your municipal network ?</t>
  </si>
  <si>
    <t>Does your entity have a smart meter / AMI system ?</t>
  </si>
  <si>
    <t>Does your entity have an Outage Management System ?</t>
  </si>
  <si>
    <t>Does your entity have ICCP connections with the IESO or your transmission provider ?</t>
  </si>
  <si>
    <t>Does your entity collect driver's license, passport or social insurance number information from customers?</t>
  </si>
  <si>
    <t>Does your entity have RTU connections with the IESO or your transmission provider ?</t>
  </si>
  <si>
    <t>Does your entity host any applications for another party ?</t>
  </si>
  <si>
    <t>How many employees / subcontractors in total work remotely ?</t>
  </si>
  <si>
    <t>Risk Factor</t>
  </si>
  <si>
    <t>Does your entity have a Geographical Information System ?</t>
  </si>
  <si>
    <t>Does your entity use wireless communications for networks or SCADA?</t>
  </si>
  <si>
    <t>20K-100K</t>
  </si>
  <si>
    <t>&gt;100K</t>
  </si>
  <si>
    <t>Does your entity have Substation Automation technology ?</t>
  </si>
  <si>
    <t>Does your entity provide smart energy technology for your customers ?</t>
  </si>
  <si>
    <t>Does your entity have Distribution Automation technology ?</t>
  </si>
  <si>
    <t>How many employees / subcontractors in total does your entity have on staff ?</t>
  </si>
  <si>
    <t>Does your entity process credit card transactions or pre-authorized bank payments ?</t>
  </si>
  <si>
    <t>Risk Area</t>
  </si>
  <si>
    <t>Does your entity have field personnel that use mobile computing devices ?</t>
  </si>
  <si>
    <t>How many Distribution Substations does your entity have ?</t>
  </si>
  <si>
    <t>How many Transformer Stations does your entity own ?</t>
  </si>
  <si>
    <t>1-3</t>
  </si>
  <si>
    <t>4-7</t>
  </si>
  <si>
    <t>&gt;8</t>
  </si>
  <si>
    <t>Do your employees use their own devices (mobile phones, tablets, PCs) for work purposes ?</t>
  </si>
  <si>
    <t>Does your entity allow USBs to be inserted into computing devices ?</t>
  </si>
  <si>
    <t>Does your entity provide any computing-based services for another party ?  (e.g. billing, SCADA,  MDM)</t>
  </si>
  <si>
    <t>Are your IT and Operational Technology (OT) environments directly connected ?</t>
  </si>
  <si>
    <t>Is your entity connected physically or logically to one of more of your Affiliates ?</t>
  </si>
  <si>
    <t>Does your entity have Distributed Energy Resources / Microgrids connected to your systems ?</t>
  </si>
  <si>
    <t>External</t>
  </si>
  <si>
    <t>People</t>
  </si>
  <si>
    <t>Attack Surface</t>
  </si>
  <si>
    <t>Privacy</t>
  </si>
  <si>
    <t>Third Party</t>
  </si>
  <si>
    <t>Max Resultant Risk Factor:</t>
  </si>
  <si>
    <t>Min Resultant Risk Factor:</t>
  </si>
  <si>
    <t>Low Risk Profile Range:</t>
  </si>
  <si>
    <t>Medium Risk Profile Range:</t>
  </si>
  <si>
    <t>High Risk Profile Range:</t>
  </si>
  <si>
    <t>0 - x</t>
  </si>
  <si>
    <t>y - z</t>
  </si>
  <si>
    <t>a - 122</t>
  </si>
  <si>
    <t>What is your generation capacity as a % of load ?</t>
  </si>
  <si>
    <t>&gt;50%</t>
  </si>
  <si>
    <t>Does your entity have one or more SCADA HMI systems ?</t>
  </si>
  <si>
    <t>Does your entity provide your customers' data to any third party vendor ?</t>
  </si>
  <si>
    <t>Does your entity have a contiguous service territory ?</t>
  </si>
  <si>
    <t>Governance</t>
  </si>
  <si>
    <t>Are you currently in the process of implementing a merger &amp; acquisition ?</t>
  </si>
  <si>
    <t>Does your entity have any SCADA points that are shared with another entity ?</t>
  </si>
  <si>
    <t>&lt;25%</t>
  </si>
  <si>
    <t>Score</t>
  </si>
  <si>
    <t>S1</t>
  </si>
  <si>
    <t>S2</t>
  </si>
  <si>
    <t>S3</t>
  </si>
  <si>
    <t>Low</t>
  </si>
  <si>
    <t>Medium</t>
  </si>
  <si>
    <t>High</t>
  </si>
  <si>
    <t>Rating</t>
  </si>
  <si>
    <t>Choose Response</t>
  </si>
  <si>
    <t>25%-50%</t>
  </si>
  <si>
    <t>S4</t>
  </si>
  <si>
    <t>Additional Context</t>
  </si>
  <si>
    <t>Does your entity outsource any IT or OT services, including cloud computing ?</t>
  </si>
  <si>
    <t>Does your entity have a SCADA  System/ Distribution Management System ?</t>
  </si>
  <si>
    <t>Is your entity connected physically or logically to another LDC ?</t>
  </si>
  <si>
    <t>Does your entity have any shared OT environments ?</t>
  </si>
  <si>
    <t>Does your entity provide any public facing applications that require authentication ?</t>
  </si>
  <si>
    <t>Is your entity involved in any publicly contentious energy projects ?</t>
  </si>
  <si>
    <t>Does your entity provide any Demand Response programs ?</t>
  </si>
  <si>
    <t>Does your entity provide metering connections separate from your AMI system for Commercial &amp; Industrial  customers ?</t>
  </si>
  <si>
    <t>Does your entity share any operating data with other entities ?</t>
  </si>
  <si>
    <t>Total number of residential and Commercial &amp; Industrial customers</t>
  </si>
  <si>
    <t>Total employees and the average number of subcontractors at any time</t>
  </si>
  <si>
    <t>This refers to computer connections to your municipal networks / offices</t>
  </si>
  <si>
    <t>Directly connected refers to some path of connectivity between the two environments</t>
  </si>
  <si>
    <t>This refers to any form of computer connections with the LDC's Affiliates</t>
  </si>
  <si>
    <t>Do your subcontractors use their own devices (mobile phones, tablets, PCs) for work purposes connected to your networks / applications?</t>
  </si>
  <si>
    <t>This refers to connecting with LDC applications from subcontractor's own devices</t>
  </si>
  <si>
    <t>This refers to connecting with LDC applications from employee's own devices</t>
  </si>
  <si>
    <t>This refers to computing devices of any type</t>
  </si>
  <si>
    <t>This refers to any application that is outsourced</t>
  </si>
  <si>
    <t>This refers to the head end control systems</t>
  </si>
  <si>
    <t>This would include any shared points between the transmission provider, generators, and LDCs</t>
  </si>
  <si>
    <t>This refers to automated meter systems</t>
  </si>
  <si>
    <t>This refers to separate wholesale metering arrangements</t>
  </si>
  <si>
    <t>This refers to automated technology (e.g. reclosers / breaker control) deployed within the service territory</t>
  </si>
  <si>
    <t>This includes any form of hosting that you provide for other parties</t>
  </si>
  <si>
    <t>The total number of Distribution Substations that you own and operate</t>
  </si>
  <si>
    <t>This refers to advanced automation in the substation</t>
  </si>
  <si>
    <t>The total number of Transformer Stations that you own and operate</t>
  </si>
  <si>
    <t>This refers to ICCP connections between any other entity and your entity</t>
  </si>
  <si>
    <t>This refers to any RTUs that you own that other entities have access to</t>
  </si>
  <si>
    <t>This refers to any solar / wind / renewable systems and / or full microgrid implementations in your service territory that you own and operate</t>
  </si>
  <si>
    <t>This is your total generation sources that you own and operate as a % of your total load</t>
  </si>
  <si>
    <t>Are you currently involved in any publicly disclosed merger &amp; acquisition discussions ?</t>
  </si>
  <si>
    <t>This refers to any M&amp;A activity that has been disclosed</t>
  </si>
  <si>
    <t>This refers to the implementation / integration period after the M&amp;A transaction closes</t>
  </si>
  <si>
    <t>This refers to any computer connections with another LDC</t>
  </si>
  <si>
    <t>This would include any contentious wind, solar, hydro projects</t>
  </si>
  <si>
    <t>This includes any demand response, peak shaving, load management programs that you provide and manage</t>
  </si>
  <si>
    <t>This could include AMI data, energy usage data, etc.</t>
  </si>
  <si>
    <t>Third parties include third party vendors, service providers, etc.</t>
  </si>
  <si>
    <t>This refers to the distributed control systems (e.g. in substations)</t>
  </si>
  <si>
    <t>This refers to cloud based / virtual services that you provide for other entities</t>
  </si>
  <si>
    <t>This is any form of automated outage management</t>
  </si>
  <si>
    <t>This is any form of automated geographical information systems</t>
  </si>
  <si>
    <t>This includes substation equipment, breakers, relays, etc.</t>
  </si>
  <si>
    <t>This includes field technicians with smart meter tools, diagnostic tools, etc.</t>
  </si>
  <si>
    <t>This includes connectivity / sharing with other OT environments such as water, ISP, etc.</t>
  </si>
  <si>
    <t>This includes sharing with fire departments, police, emergency response, etc.</t>
  </si>
  <si>
    <t>This includes any form of IT or OT data, and refers to any storage of data off-premises, including in the cloud</t>
  </si>
  <si>
    <t>This includes any applications that you provide for consumers / businesses, such as for viewing their data usage or account information on-line</t>
  </si>
  <si>
    <r>
      <t xml:space="preserve">Does your entity serve </t>
    </r>
    <r>
      <rPr>
        <sz val="11"/>
        <color theme="1"/>
        <rFont val="Calibri"/>
        <family val="2"/>
        <scheme val="minor"/>
      </rPr>
      <t xml:space="preserve">any critical infrastructure installations ? </t>
    </r>
  </si>
  <si>
    <t>Answer 'yes' if any of these types of information is taken at account opening or at any other time</t>
  </si>
  <si>
    <t>This refers to accepting any method of account payment that is not by cheque or cash</t>
  </si>
  <si>
    <t>This includes any sensitive cortical infrastructure such as military bases, any major medical facilities, major federal government offices, Embassies, etc.</t>
  </si>
  <si>
    <t>Answer 'no' If the LDCs service territory is geographically diverse and contains remote locations away from major city centres</t>
  </si>
  <si>
    <t>Yes - OnSite Client Data</t>
  </si>
  <si>
    <t>Yes - NO OnSite Data</t>
  </si>
  <si>
    <t>Are your operational field devices administered remotely ?</t>
  </si>
  <si>
    <t xml:space="preserve">This refers to devices at customer sites that communicate usage information to the utiltiy such as smart thermostats, Home Area Networks, etc. </t>
  </si>
  <si>
    <t>This includes anyone working from home or remote offices, and accesses utility networks remotely (e.g. using a VPN or similar connection)</t>
  </si>
  <si>
    <t>Wireless includes all forms of wireless including proprietary, WiMAX, microwave, etc. Any wireless access is a potential external access point to systems.</t>
  </si>
  <si>
    <t>Low to Medium</t>
  </si>
  <si>
    <t>Medium to High</t>
  </si>
  <si>
    <t>original cut @ 70</t>
  </si>
  <si>
    <t xml:space="preserve"> +/- 10% ~ 63 to 77</t>
  </si>
  <si>
    <t>original cut @ 120</t>
  </si>
  <si>
    <t xml:space="preserve"> +/- 10% ~ 108 to 132</t>
  </si>
  <si>
    <t>Do you allow sensitive data to be stored offsite ?</t>
  </si>
  <si>
    <t>10 to 50</t>
  </si>
  <si>
    <t>1 to 10</t>
  </si>
  <si>
    <t>Last Updated: December 5, 2017</t>
  </si>
  <si>
    <t>Ontario Cyber Security Framework - Inherent Risk Profile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</si>
</sst>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9" fontId="0" fillId="2" borderId="1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0" xfId="0" quotePrefix="1" applyNumberFormat="1" applyBorder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applyFont="1" applyBorder="1"/>
    <xf numFmtId="9" fontId="0" fillId="0" borderId="0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/>
    <xf numFmtId="49" fontId="4" fillId="2" borderId="2" xfId="0" applyNumberFormat="1" applyFont="1" applyFill="1" applyBorder="1"/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9" fontId="4" fillId="2" borderId="6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/>
    <xf numFmtId="0" fontId="0" fillId="3" borderId="5" xfId="0" applyFill="1" applyBorder="1"/>
    <xf numFmtId="0" fontId="1" fillId="3" borderId="6" xfId="0" applyFont="1" applyFill="1" applyBorder="1" applyAlignment="1">
      <alignment horizontal="center"/>
    </xf>
    <xf numFmtId="0" fontId="0" fillId="3" borderId="7" xfId="0" applyFill="1" applyBorder="1"/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4" fillId="3" borderId="3" xfId="0" applyFont="1" applyFill="1" applyBorder="1"/>
    <xf numFmtId="0" fontId="4" fillId="3" borderId="7" xfId="0" applyFont="1" applyFill="1" applyBorder="1"/>
    <xf numFmtId="0" fontId="3" fillId="3" borderId="5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1" fillId="3" borderId="3" xfId="0" applyFont="1" applyFill="1" applyBorder="1"/>
    <xf numFmtId="0" fontId="0" fillId="0" borderId="3" xfId="0" applyBorder="1" applyAlignment="1">
      <alignment horizontal="center"/>
    </xf>
    <xf numFmtId="0" fontId="0" fillId="3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3" xfId="0" applyFill="1" applyBorder="1"/>
    <xf numFmtId="0" fontId="0" fillId="0" borderId="11" xfId="0" applyFill="1" applyBorder="1"/>
    <xf numFmtId="0" fontId="3" fillId="0" borderId="0" xfId="0" applyFont="1" applyBorder="1"/>
    <xf numFmtId="0" fontId="1" fillId="3" borderId="1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" borderId="1" xfId="0" applyFont="1" applyFill="1" applyBorder="1"/>
    <xf numFmtId="0" fontId="0" fillId="4" borderId="0" xfId="0" applyFill="1"/>
    <xf numFmtId="0" fontId="0" fillId="3" borderId="0" xfId="0" applyFont="1" applyFill="1" applyBorder="1"/>
    <xf numFmtId="0" fontId="0" fillId="0" borderId="0" xfId="0" applyAlignment="1">
      <alignment horizontal="right"/>
    </xf>
    <xf numFmtId="0" fontId="0" fillId="5" borderId="18" xfId="0" applyFill="1" applyBorder="1"/>
    <xf numFmtId="0" fontId="0" fillId="4" borderId="18" xfId="0" applyFill="1" applyBorder="1"/>
    <xf numFmtId="0" fontId="0" fillId="0" borderId="18" xfId="0" applyBorder="1"/>
    <xf numFmtId="0" fontId="0" fillId="0" borderId="0" xfId="0" quotePrefix="1" applyAlignment="1">
      <alignment horizontal="right"/>
    </xf>
    <xf numFmtId="49" fontId="0" fillId="2" borderId="1" xfId="0" quotePrefix="1" applyNumberFormat="1" applyFill="1" applyBorder="1"/>
    <xf numFmtId="0" fontId="1" fillId="0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1"/>
  <sheetViews>
    <sheetView tabSelected="1" zoomScaleNormal="100" workbookViewId="0">
      <selection activeCell="A3" sqref="A3:I3"/>
    </sheetView>
  </sheetViews>
  <sheetFormatPr defaultRowHeight="15" x14ac:dyDescent="0.25"/>
  <cols>
    <col min="1" max="1" width="9.140625" style="3"/>
    <col min="2" max="2" width="22.28515625" customWidth="1"/>
    <col min="3" max="3" width="114.7109375" customWidth="1"/>
    <col min="4" max="4" width="22" customWidth="1"/>
    <col min="5" max="5" width="4" customWidth="1"/>
    <col min="6" max="6" width="4" hidden="1" customWidth="1"/>
    <col min="7" max="7" width="5.140625" style="1" hidden="1" customWidth="1"/>
    <col min="8" max="8" width="9" style="1" hidden="1" customWidth="1"/>
    <col min="9" max="9" width="9.7109375" style="1" hidden="1" customWidth="1"/>
    <col min="10" max="10" width="5.5703125" style="1" hidden="1" customWidth="1"/>
    <col min="11" max="11" width="4" style="1" hidden="1" customWidth="1"/>
    <col min="12" max="12" width="2" style="1" hidden="1" customWidth="1"/>
    <col min="13" max="14" width="3" style="1" hidden="1" customWidth="1"/>
    <col min="15" max="18" width="3" hidden="1" customWidth="1"/>
    <col min="19" max="19" width="18.7109375" customWidth="1"/>
    <col min="20" max="20" width="5.42578125" style="7" customWidth="1"/>
    <col min="21" max="21" width="138" style="27" bestFit="1" customWidth="1"/>
    <col min="22" max="64" width="9.140625" style="27"/>
  </cols>
  <sheetData>
    <row r="1" spans="1:21" x14ac:dyDescent="0.25">
      <c r="A1" s="51"/>
      <c r="B1" s="52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2"/>
      <c r="P1" s="52"/>
      <c r="Q1" s="52"/>
      <c r="R1" s="52"/>
      <c r="S1" s="52"/>
      <c r="T1" s="35"/>
    </row>
    <row r="2" spans="1:21" x14ac:dyDescent="0.25">
      <c r="A2" s="83" t="s">
        <v>150</v>
      </c>
      <c r="B2" s="84"/>
      <c r="C2" s="84"/>
      <c r="D2" s="84"/>
      <c r="E2" s="84"/>
      <c r="F2" s="84"/>
      <c r="G2" s="84"/>
      <c r="H2" s="84"/>
      <c r="I2" s="84"/>
      <c r="J2" s="54"/>
      <c r="K2" s="34"/>
      <c r="L2" s="34"/>
      <c r="M2" s="34"/>
      <c r="N2" s="34"/>
      <c r="O2" s="35"/>
      <c r="P2" s="35"/>
      <c r="Q2" s="35"/>
      <c r="R2" s="35"/>
      <c r="S2" s="35"/>
      <c r="T2" s="35"/>
    </row>
    <row r="3" spans="1:21" x14ac:dyDescent="0.25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54"/>
      <c r="K3" s="34"/>
      <c r="L3" s="34"/>
      <c r="M3" s="34"/>
      <c r="N3" s="34"/>
      <c r="O3" s="35"/>
      <c r="P3" s="35"/>
      <c r="Q3" s="35"/>
      <c r="R3" s="35"/>
      <c r="S3" s="35"/>
      <c r="T3" s="35"/>
    </row>
    <row r="4" spans="1:21" x14ac:dyDescent="0.25">
      <c r="A4" s="55" t="s">
        <v>149</v>
      </c>
      <c r="B4" s="36"/>
      <c r="C4" s="35"/>
      <c r="D4" s="35"/>
      <c r="E4" s="35"/>
      <c r="F4" s="35"/>
      <c r="G4" s="34"/>
      <c r="H4" s="34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</row>
    <row r="5" spans="1:21" x14ac:dyDescent="0.25">
      <c r="A5" s="55"/>
      <c r="B5" s="35"/>
      <c r="C5" s="35"/>
      <c r="D5" s="35"/>
      <c r="E5" s="35"/>
      <c r="F5" s="35"/>
      <c r="G5" s="34"/>
      <c r="H5" s="34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</row>
    <row r="6" spans="1:21" x14ac:dyDescent="0.25">
      <c r="A6" s="55"/>
      <c r="B6" s="35"/>
      <c r="C6" s="35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</row>
    <row r="7" spans="1:21" x14ac:dyDescent="0.25">
      <c r="A7" s="55" t="s">
        <v>1</v>
      </c>
      <c r="B7" s="36"/>
      <c r="C7" s="35"/>
      <c r="D7" s="35"/>
      <c r="E7" s="35"/>
      <c r="F7" s="35"/>
      <c r="G7" s="34"/>
      <c r="H7" s="34"/>
      <c r="I7" s="34"/>
      <c r="J7" s="34"/>
      <c r="K7" s="34"/>
      <c r="L7" s="34"/>
      <c r="M7" s="34"/>
      <c r="N7" s="34"/>
      <c r="O7" s="35"/>
      <c r="P7" s="35"/>
      <c r="Q7" s="35"/>
      <c r="R7" s="35"/>
      <c r="S7" s="35"/>
      <c r="T7" s="35"/>
    </row>
    <row r="8" spans="1:21" ht="15.75" thickBot="1" x14ac:dyDescent="0.3">
      <c r="A8" s="55"/>
      <c r="B8" s="35"/>
      <c r="C8" s="35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5"/>
      <c r="P8" s="35"/>
      <c r="Q8" s="35"/>
      <c r="R8" s="35"/>
      <c r="S8" s="35"/>
      <c r="T8" s="35"/>
    </row>
    <row r="9" spans="1:21" ht="15.75" thickBot="1" x14ac:dyDescent="0.3">
      <c r="A9" s="58"/>
      <c r="B9" s="64" t="s">
        <v>32</v>
      </c>
      <c r="C9" s="64" t="s">
        <v>12</v>
      </c>
      <c r="D9" s="64" t="s">
        <v>13</v>
      </c>
      <c r="E9" s="64"/>
      <c r="F9" s="86" t="s">
        <v>13</v>
      </c>
      <c r="G9" s="86"/>
      <c r="H9" s="86"/>
      <c r="I9" s="86"/>
      <c r="J9" s="86"/>
      <c r="K9" s="85" t="s">
        <v>22</v>
      </c>
      <c r="L9" s="85"/>
      <c r="M9" s="85"/>
      <c r="N9" s="85"/>
      <c r="O9" s="64" t="s">
        <v>68</v>
      </c>
      <c r="P9" s="64" t="s">
        <v>69</v>
      </c>
      <c r="Q9" s="64" t="s">
        <v>70</v>
      </c>
      <c r="R9" s="64" t="s">
        <v>77</v>
      </c>
      <c r="S9" s="69" t="s">
        <v>67</v>
      </c>
      <c r="T9" s="52"/>
      <c r="U9" s="73" t="s">
        <v>78</v>
      </c>
    </row>
    <row r="10" spans="1:21" ht="15.75" thickBot="1" x14ac:dyDescent="0.3">
      <c r="A10" s="82">
        <v>1</v>
      </c>
      <c r="B10" s="59" t="s">
        <v>45</v>
      </c>
      <c r="C10" s="60" t="s">
        <v>2</v>
      </c>
      <c r="D10" s="5" t="s">
        <v>75</v>
      </c>
      <c r="E10" s="61"/>
      <c r="F10" s="61"/>
      <c r="G10" s="62" t="s">
        <v>3</v>
      </c>
      <c r="H10" s="62" t="s">
        <v>25</v>
      </c>
      <c r="I10" s="62" t="s">
        <v>26</v>
      </c>
      <c r="J10" s="62"/>
      <c r="K10" s="62">
        <v>1</v>
      </c>
      <c r="L10" s="62">
        <v>5</v>
      </c>
      <c r="M10" s="62">
        <v>10</v>
      </c>
      <c r="N10" s="62"/>
      <c r="O10" s="62" t="str">
        <f>IF(D10=G10,"1","0")</f>
        <v>0</v>
      </c>
      <c r="P10" s="60" t="str">
        <f>IF(D10=H10,"5","0")</f>
        <v>0</v>
      </c>
      <c r="Q10" s="60" t="str">
        <f>IF(D10=I10,"10","0")</f>
        <v>0</v>
      </c>
      <c r="R10" s="60"/>
      <c r="S10" s="70">
        <f>SUM(O10+P10+Q10+R10)</f>
        <v>0</v>
      </c>
      <c r="T10" s="35"/>
      <c r="U10" s="66" t="s">
        <v>88</v>
      </c>
    </row>
    <row r="11" spans="1:21" ht="15.75" thickBot="1" x14ac:dyDescent="0.3">
      <c r="A11" s="14">
        <v>2</v>
      </c>
      <c r="B11" s="6" t="s">
        <v>46</v>
      </c>
      <c r="C11" s="7" t="s">
        <v>30</v>
      </c>
      <c r="D11" s="5" t="s">
        <v>75</v>
      </c>
      <c r="E11" s="36"/>
      <c r="F11" s="36"/>
      <c r="G11" s="8" t="s">
        <v>4</v>
      </c>
      <c r="H11" s="8" t="s">
        <v>5</v>
      </c>
      <c r="I11" s="8" t="s">
        <v>6</v>
      </c>
      <c r="J11" s="8"/>
      <c r="K11" s="8">
        <v>1</v>
      </c>
      <c r="L11" s="8">
        <v>5</v>
      </c>
      <c r="M11" s="8">
        <v>10</v>
      </c>
      <c r="N11" s="8"/>
      <c r="O11" s="8" t="str">
        <f t="shared" ref="O11:O12" si="0">IF(D11=G11,"1","0")</f>
        <v>0</v>
      </c>
      <c r="P11" s="7" t="str">
        <f t="shared" ref="P11" si="1">IF(D11=H11,"5","0")</f>
        <v>0</v>
      </c>
      <c r="Q11" s="7" t="str">
        <f t="shared" ref="Q11" si="2">IF(D11=I11,"10","0")</f>
        <v>0</v>
      </c>
      <c r="R11" s="7"/>
      <c r="S11" s="71">
        <f t="shared" ref="S11:S54" si="3">SUM(O11+P11+Q11+R11)</f>
        <v>0</v>
      </c>
      <c r="T11" s="35"/>
      <c r="U11" s="66" t="s">
        <v>89</v>
      </c>
    </row>
    <row r="12" spans="1:21" ht="15.75" thickBot="1" x14ac:dyDescent="0.3">
      <c r="A12" s="14">
        <v>3</v>
      </c>
      <c r="B12" s="6" t="s">
        <v>46</v>
      </c>
      <c r="C12" s="7" t="s">
        <v>21</v>
      </c>
      <c r="D12" s="5" t="s">
        <v>75</v>
      </c>
      <c r="E12" s="36"/>
      <c r="F12" s="36"/>
      <c r="G12" s="8" t="s">
        <v>4</v>
      </c>
      <c r="H12" s="8" t="s">
        <v>5</v>
      </c>
      <c r="I12" s="8" t="s">
        <v>6</v>
      </c>
      <c r="J12" s="8"/>
      <c r="K12" s="8">
        <v>1</v>
      </c>
      <c r="L12" s="8">
        <v>3</v>
      </c>
      <c r="M12" s="8">
        <v>5</v>
      </c>
      <c r="N12" s="8"/>
      <c r="O12" s="8" t="str">
        <f t="shared" si="0"/>
        <v>0</v>
      </c>
      <c r="P12" s="7" t="str">
        <f>IF(D12=H12,"3","0")</f>
        <v>0</v>
      </c>
      <c r="Q12" s="7" t="str">
        <f>IF(D12=I12,"5","0")</f>
        <v>0</v>
      </c>
      <c r="R12" s="7"/>
      <c r="S12" s="71">
        <f t="shared" si="3"/>
        <v>0</v>
      </c>
      <c r="T12" s="35"/>
      <c r="U12" s="66" t="s">
        <v>138</v>
      </c>
    </row>
    <row r="13" spans="1:21" ht="15.75" thickBot="1" x14ac:dyDescent="0.3">
      <c r="A13" s="14">
        <v>4</v>
      </c>
      <c r="B13" s="6" t="s">
        <v>47</v>
      </c>
      <c r="C13" s="7" t="s">
        <v>62</v>
      </c>
      <c r="D13" s="5" t="s">
        <v>75</v>
      </c>
      <c r="E13" s="36"/>
      <c r="F13" s="36"/>
      <c r="G13" s="8" t="s">
        <v>7</v>
      </c>
      <c r="H13" s="8" t="s">
        <v>8</v>
      </c>
      <c r="I13" s="8"/>
      <c r="J13" s="8"/>
      <c r="K13" s="8">
        <v>0</v>
      </c>
      <c r="L13" s="8">
        <v>5</v>
      </c>
      <c r="M13" s="8"/>
      <c r="N13" s="8"/>
      <c r="O13" s="8" t="str">
        <f>IF(D13=G13,"0","0")</f>
        <v>0</v>
      </c>
      <c r="P13" s="7" t="str">
        <f>IF(D13=H13,"5","0")</f>
        <v>0</v>
      </c>
      <c r="Q13" s="7"/>
      <c r="R13" s="7"/>
      <c r="S13" s="71">
        <f t="shared" si="3"/>
        <v>0</v>
      </c>
      <c r="T13" s="35"/>
      <c r="U13" s="66" t="s">
        <v>133</v>
      </c>
    </row>
    <row r="14" spans="1:21" ht="15.75" thickBot="1" x14ac:dyDescent="0.3">
      <c r="A14" s="14">
        <v>5</v>
      </c>
      <c r="B14" s="6" t="s">
        <v>47</v>
      </c>
      <c r="C14" s="7" t="s">
        <v>14</v>
      </c>
      <c r="D14" s="5" t="s">
        <v>75</v>
      </c>
      <c r="E14" s="36"/>
      <c r="F14" s="36"/>
      <c r="G14" s="8" t="s">
        <v>7</v>
      </c>
      <c r="H14" s="8" t="s">
        <v>8</v>
      </c>
      <c r="I14" s="8"/>
      <c r="J14" s="8"/>
      <c r="K14" s="8">
        <v>3</v>
      </c>
      <c r="L14" s="8">
        <v>0</v>
      </c>
      <c r="M14" s="8"/>
      <c r="N14" s="8"/>
      <c r="O14" s="8" t="str">
        <f>IF(D14=G14,"3","0")</f>
        <v>0</v>
      </c>
      <c r="P14" s="7"/>
      <c r="Q14" s="7"/>
      <c r="R14" s="7"/>
      <c r="S14" s="71">
        <f t="shared" si="3"/>
        <v>0</v>
      </c>
      <c r="T14" s="35"/>
      <c r="U14" s="66" t="s">
        <v>90</v>
      </c>
    </row>
    <row r="15" spans="1:21" ht="15.75" thickBot="1" x14ac:dyDescent="0.3">
      <c r="A15" s="14">
        <v>6</v>
      </c>
      <c r="B15" s="6" t="s">
        <v>47</v>
      </c>
      <c r="C15" s="7" t="s">
        <v>42</v>
      </c>
      <c r="D15" s="5" t="s">
        <v>75</v>
      </c>
      <c r="E15" s="36"/>
      <c r="F15" s="36"/>
      <c r="G15" s="8" t="s">
        <v>7</v>
      </c>
      <c r="H15" s="8" t="s">
        <v>8</v>
      </c>
      <c r="I15" s="8"/>
      <c r="J15" s="8"/>
      <c r="K15" s="8">
        <v>3</v>
      </c>
      <c r="L15" s="8">
        <v>0</v>
      </c>
      <c r="M15" s="8"/>
      <c r="N15" s="8"/>
      <c r="O15" s="8" t="str">
        <f t="shared" ref="O15:O22" si="4">IF(D15=G15,"3","0")</f>
        <v>0</v>
      </c>
      <c r="P15" s="7"/>
      <c r="Q15" s="7"/>
      <c r="R15" s="7"/>
      <c r="S15" s="71">
        <f t="shared" si="3"/>
        <v>0</v>
      </c>
      <c r="T15" s="35"/>
      <c r="U15" s="66" t="s">
        <v>91</v>
      </c>
    </row>
    <row r="16" spans="1:21" ht="15.75" thickBot="1" x14ac:dyDescent="0.3">
      <c r="A16" s="14">
        <v>7</v>
      </c>
      <c r="B16" s="6" t="s">
        <v>47</v>
      </c>
      <c r="C16" s="7" t="s">
        <v>43</v>
      </c>
      <c r="D16" s="5" t="s">
        <v>75</v>
      </c>
      <c r="E16" s="36"/>
      <c r="F16" s="36"/>
      <c r="G16" s="8" t="s">
        <v>7</v>
      </c>
      <c r="H16" s="8" t="s">
        <v>8</v>
      </c>
      <c r="I16" s="8"/>
      <c r="J16" s="8"/>
      <c r="K16" s="8">
        <v>3</v>
      </c>
      <c r="L16" s="8">
        <v>0</v>
      </c>
      <c r="M16" s="8"/>
      <c r="N16" s="8"/>
      <c r="O16" s="8" t="str">
        <f t="shared" si="4"/>
        <v>0</v>
      </c>
      <c r="P16" s="7"/>
      <c r="Q16" s="7"/>
      <c r="R16" s="7"/>
      <c r="S16" s="71">
        <f t="shared" si="3"/>
        <v>0</v>
      </c>
      <c r="T16" s="35"/>
      <c r="U16" s="66" t="s">
        <v>92</v>
      </c>
    </row>
    <row r="17" spans="1:21" ht="15.75" thickBot="1" x14ac:dyDescent="0.3">
      <c r="A17" s="14">
        <v>8</v>
      </c>
      <c r="B17" s="6" t="s">
        <v>48</v>
      </c>
      <c r="C17" s="7" t="s">
        <v>31</v>
      </c>
      <c r="D17" s="5" t="s">
        <v>75</v>
      </c>
      <c r="E17" s="36"/>
      <c r="F17" s="75" t="s">
        <v>75</v>
      </c>
      <c r="G17" s="8" t="s">
        <v>134</v>
      </c>
      <c r="H17" s="8" t="s">
        <v>135</v>
      </c>
      <c r="I17" s="8" t="s">
        <v>8</v>
      </c>
      <c r="J17" s="8"/>
      <c r="K17" s="8">
        <v>3</v>
      </c>
      <c r="L17" s="8">
        <v>0</v>
      </c>
      <c r="M17" s="8">
        <v>0</v>
      </c>
      <c r="N17" s="8"/>
      <c r="O17" s="8" t="str">
        <f t="shared" si="4"/>
        <v>0</v>
      </c>
      <c r="P17" s="7"/>
      <c r="Q17" s="7"/>
      <c r="R17" s="7"/>
      <c r="S17" s="71">
        <f t="shared" si="3"/>
        <v>0</v>
      </c>
      <c r="T17" s="35"/>
      <c r="U17" s="66" t="s">
        <v>131</v>
      </c>
    </row>
    <row r="18" spans="1:21" ht="15.75" thickBot="1" x14ac:dyDescent="0.3">
      <c r="A18" s="14">
        <v>9</v>
      </c>
      <c r="B18" s="6" t="s">
        <v>48</v>
      </c>
      <c r="C18" s="7" t="s">
        <v>18</v>
      </c>
      <c r="D18" s="5" t="s">
        <v>75</v>
      </c>
      <c r="E18" s="36"/>
      <c r="F18" s="36"/>
      <c r="G18" s="8" t="s">
        <v>7</v>
      </c>
      <c r="H18" s="8" t="s">
        <v>8</v>
      </c>
      <c r="I18" s="8"/>
      <c r="J18" s="8"/>
      <c r="K18" s="8">
        <v>3</v>
      </c>
      <c r="L18" s="8">
        <v>0</v>
      </c>
      <c r="M18" s="8"/>
      <c r="N18" s="8"/>
      <c r="O18" s="8" t="str">
        <f t="shared" si="4"/>
        <v>0</v>
      </c>
      <c r="P18" s="7"/>
      <c r="Q18" s="7"/>
      <c r="R18" s="7"/>
      <c r="S18" s="71">
        <f t="shared" si="3"/>
        <v>0</v>
      </c>
      <c r="T18" s="35"/>
      <c r="U18" s="66" t="s">
        <v>130</v>
      </c>
    </row>
    <row r="19" spans="1:21" ht="15.75" thickBot="1" x14ac:dyDescent="0.3">
      <c r="A19" s="14">
        <v>10</v>
      </c>
      <c r="B19" s="6" t="s">
        <v>48</v>
      </c>
      <c r="C19" s="7" t="s">
        <v>61</v>
      </c>
      <c r="D19" s="5" t="s">
        <v>75</v>
      </c>
      <c r="E19" s="36"/>
      <c r="F19" s="36"/>
      <c r="G19" s="8" t="s">
        <v>7</v>
      </c>
      <c r="H19" s="8" t="s">
        <v>8</v>
      </c>
      <c r="I19" s="8"/>
      <c r="J19" s="8"/>
      <c r="K19" s="8">
        <v>3</v>
      </c>
      <c r="L19" s="8">
        <v>0</v>
      </c>
      <c r="M19" s="8"/>
      <c r="N19" s="8"/>
      <c r="O19" s="8" t="str">
        <f t="shared" si="4"/>
        <v>0</v>
      </c>
      <c r="P19" s="7"/>
      <c r="Q19" s="7"/>
      <c r="R19" s="7"/>
      <c r="S19" s="71">
        <f t="shared" si="3"/>
        <v>0</v>
      </c>
      <c r="T19" s="35"/>
      <c r="U19" s="66" t="s">
        <v>117</v>
      </c>
    </row>
    <row r="20" spans="1:21" ht="15.75" thickBot="1" x14ac:dyDescent="0.3">
      <c r="A20" s="14">
        <v>11</v>
      </c>
      <c r="B20" s="6" t="s">
        <v>47</v>
      </c>
      <c r="C20" s="7" t="s">
        <v>39</v>
      </c>
      <c r="D20" s="5" t="s">
        <v>75</v>
      </c>
      <c r="E20" s="36"/>
      <c r="F20" s="36"/>
      <c r="G20" s="8" t="s">
        <v>7</v>
      </c>
      <c r="H20" s="8" t="s">
        <v>8</v>
      </c>
      <c r="I20" s="8"/>
      <c r="J20" s="8"/>
      <c r="K20" s="8">
        <v>3</v>
      </c>
      <c r="L20" s="8">
        <v>0</v>
      </c>
      <c r="M20" s="8"/>
      <c r="N20" s="8"/>
      <c r="O20" s="8" t="str">
        <f t="shared" si="4"/>
        <v>0</v>
      </c>
      <c r="P20" s="7"/>
      <c r="Q20" s="7"/>
      <c r="R20" s="7"/>
      <c r="S20" s="71">
        <f t="shared" si="3"/>
        <v>0</v>
      </c>
      <c r="T20" s="35"/>
      <c r="U20" s="66" t="s">
        <v>95</v>
      </c>
    </row>
    <row r="21" spans="1:21" ht="15.75" thickBot="1" x14ac:dyDescent="0.3">
      <c r="A21" s="14">
        <v>12</v>
      </c>
      <c r="B21" s="6" t="s">
        <v>47</v>
      </c>
      <c r="C21" s="7" t="s">
        <v>93</v>
      </c>
      <c r="D21" s="5" t="s">
        <v>75</v>
      </c>
      <c r="E21" s="36"/>
      <c r="F21" s="36"/>
      <c r="G21" s="8" t="s">
        <v>7</v>
      </c>
      <c r="H21" s="8" t="s">
        <v>8</v>
      </c>
      <c r="I21" s="8"/>
      <c r="J21" s="8"/>
      <c r="K21" s="8">
        <v>3</v>
      </c>
      <c r="L21" s="8">
        <v>0</v>
      </c>
      <c r="M21" s="8"/>
      <c r="N21" s="8"/>
      <c r="O21" s="8" t="str">
        <f t="shared" si="4"/>
        <v>0</v>
      </c>
      <c r="P21" s="7"/>
      <c r="Q21" s="7"/>
      <c r="R21" s="7"/>
      <c r="S21" s="71">
        <f t="shared" si="3"/>
        <v>0</v>
      </c>
      <c r="T21" s="35"/>
      <c r="U21" s="66" t="s">
        <v>94</v>
      </c>
    </row>
    <row r="22" spans="1:21" ht="15.75" thickBot="1" x14ac:dyDescent="0.3">
      <c r="A22" s="14">
        <v>13</v>
      </c>
      <c r="B22" s="6" t="s">
        <v>47</v>
      </c>
      <c r="C22" s="7" t="s">
        <v>40</v>
      </c>
      <c r="D22" s="5" t="s">
        <v>75</v>
      </c>
      <c r="E22" s="36"/>
      <c r="F22" s="36"/>
      <c r="G22" s="8" t="s">
        <v>7</v>
      </c>
      <c r="H22" s="8" t="s">
        <v>8</v>
      </c>
      <c r="I22" s="8"/>
      <c r="J22" s="8"/>
      <c r="K22" s="8">
        <v>3</v>
      </c>
      <c r="L22" s="8">
        <v>0</v>
      </c>
      <c r="M22" s="8"/>
      <c r="N22" s="8"/>
      <c r="O22" s="8" t="str">
        <f t="shared" si="4"/>
        <v>0</v>
      </c>
      <c r="P22" s="7"/>
      <c r="Q22" s="7"/>
      <c r="R22" s="7"/>
      <c r="S22" s="71">
        <f t="shared" si="3"/>
        <v>0</v>
      </c>
      <c r="T22" s="35"/>
      <c r="U22" s="66" t="s">
        <v>96</v>
      </c>
    </row>
    <row r="23" spans="1:21" ht="15.75" thickBot="1" x14ac:dyDescent="0.3">
      <c r="A23" s="14">
        <v>14</v>
      </c>
      <c r="B23" s="6" t="s">
        <v>49</v>
      </c>
      <c r="C23" s="7" t="s">
        <v>9</v>
      </c>
      <c r="D23" s="81" t="s">
        <v>75</v>
      </c>
      <c r="E23" s="36"/>
      <c r="F23" s="75" t="s">
        <v>75</v>
      </c>
      <c r="G23" s="8" t="s">
        <v>10</v>
      </c>
      <c r="H23" s="9" t="s">
        <v>147</v>
      </c>
      <c r="I23" s="8" t="s">
        <v>11</v>
      </c>
      <c r="J23" s="8"/>
      <c r="K23" s="8">
        <v>1</v>
      </c>
      <c r="L23" s="8">
        <v>3</v>
      </c>
      <c r="M23" s="8">
        <v>5</v>
      </c>
      <c r="N23" s="8"/>
      <c r="O23" s="8" t="str">
        <f t="shared" ref="O23" si="5">IF(D23=G23,"1","0")</f>
        <v>0</v>
      </c>
      <c r="P23" s="7" t="str">
        <f>IF(D23=H23,"3","0")</f>
        <v>0</v>
      </c>
      <c r="Q23" s="7" t="str">
        <f>IF(D23=I23,"5","0")</f>
        <v>0</v>
      </c>
      <c r="R23" s="7"/>
      <c r="S23" s="71">
        <f t="shared" si="3"/>
        <v>0</v>
      </c>
      <c r="T23" s="35"/>
      <c r="U23" s="66" t="s">
        <v>118</v>
      </c>
    </row>
    <row r="24" spans="1:21" ht="15.75" thickBot="1" x14ac:dyDescent="0.3">
      <c r="A24" s="14">
        <v>15</v>
      </c>
      <c r="B24" s="6" t="s">
        <v>49</v>
      </c>
      <c r="C24" s="7" t="s">
        <v>79</v>
      </c>
      <c r="D24" s="5" t="s">
        <v>75</v>
      </c>
      <c r="E24" s="36"/>
      <c r="F24" s="36"/>
      <c r="G24" s="8" t="s">
        <v>7</v>
      </c>
      <c r="H24" s="8" t="s">
        <v>8</v>
      </c>
      <c r="I24" s="8"/>
      <c r="J24" s="8"/>
      <c r="K24" s="8">
        <v>5</v>
      </c>
      <c r="L24" s="8">
        <v>0</v>
      </c>
      <c r="M24" s="8"/>
      <c r="N24" s="8"/>
      <c r="O24" s="8" t="str">
        <f>IF(D24=G24,"5","0")</f>
        <v>0</v>
      </c>
      <c r="P24" s="7"/>
      <c r="Q24" s="7"/>
      <c r="R24" s="7"/>
      <c r="S24" s="71">
        <f t="shared" si="3"/>
        <v>0</v>
      </c>
      <c r="T24" s="35"/>
      <c r="U24" s="66" t="s">
        <v>97</v>
      </c>
    </row>
    <row r="25" spans="1:21" ht="15.75" thickBot="1" x14ac:dyDescent="0.3">
      <c r="A25" s="14">
        <v>16</v>
      </c>
      <c r="B25" s="6" t="s">
        <v>47</v>
      </c>
      <c r="C25" s="7" t="s">
        <v>80</v>
      </c>
      <c r="D25" s="5" t="s">
        <v>75</v>
      </c>
      <c r="E25" s="36"/>
      <c r="F25" s="36"/>
      <c r="G25" s="8" t="s">
        <v>7</v>
      </c>
      <c r="H25" s="8" t="s">
        <v>8</v>
      </c>
      <c r="I25" s="8"/>
      <c r="J25" s="8"/>
      <c r="K25" s="8">
        <v>5</v>
      </c>
      <c r="L25" s="8">
        <v>0</v>
      </c>
      <c r="M25" s="8"/>
      <c r="N25" s="8"/>
      <c r="O25" s="8" t="str">
        <f>IF(D25=G25,"5","0")</f>
        <v>0</v>
      </c>
      <c r="P25" s="7"/>
      <c r="Q25" s="7"/>
      <c r="R25" s="7"/>
      <c r="S25" s="71">
        <f t="shared" si="3"/>
        <v>0</v>
      </c>
      <c r="T25" s="35"/>
      <c r="U25" s="66" t="s">
        <v>98</v>
      </c>
    </row>
    <row r="26" spans="1:21" ht="15.75" thickBot="1" x14ac:dyDescent="0.3">
      <c r="A26" s="14">
        <v>17</v>
      </c>
      <c r="B26" s="6" t="s">
        <v>47</v>
      </c>
      <c r="C26" s="7" t="s">
        <v>60</v>
      </c>
      <c r="D26" s="5" t="s">
        <v>75</v>
      </c>
      <c r="E26" s="36"/>
      <c r="F26" s="36"/>
      <c r="G26" s="8" t="s">
        <v>7</v>
      </c>
      <c r="H26" s="8" t="s">
        <v>8</v>
      </c>
      <c r="I26" s="8"/>
      <c r="J26" s="8"/>
      <c r="K26" s="8">
        <v>5</v>
      </c>
      <c r="L26" s="8">
        <v>0</v>
      </c>
      <c r="M26" s="8"/>
      <c r="N26" s="8"/>
      <c r="O26" s="8" t="str">
        <f>IF(D26=G26,"5","0")</f>
        <v>0</v>
      </c>
      <c r="P26" s="7"/>
      <c r="Q26" s="7"/>
      <c r="R26" s="7"/>
      <c r="S26" s="71">
        <f t="shared" si="3"/>
        <v>0</v>
      </c>
      <c r="T26" s="35"/>
      <c r="U26" s="66" t="s">
        <v>119</v>
      </c>
    </row>
    <row r="27" spans="1:21" ht="15.75" thickBot="1" x14ac:dyDescent="0.3">
      <c r="A27" s="14">
        <v>18</v>
      </c>
      <c r="B27" s="6" t="s">
        <v>47</v>
      </c>
      <c r="C27" s="7" t="s">
        <v>65</v>
      </c>
      <c r="D27" s="5" t="s">
        <v>75</v>
      </c>
      <c r="E27" s="36"/>
      <c r="F27" s="36"/>
      <c r="G27" s="8" t="s">
        <v>7</v>
      </c>
      <c r="H27" s="8" t="s">
        <v>8</v>
      </c>
      <c r="I27" s="8"/>
      <c r="J27" s="8"/>
      <c r="K27" s="8">
        <v>5</v>
      </c>
      <c r="L27" s="8">
        <v>0</v>
      </c>
      <c r="M27" s="8"/>
      <c r="N27" s="8"/>
      <c r="O27" s="8" t="str">
        <f>IF(D27=G27,"5","0")</f>
        <v>0</v>
      </c>
      <c r="P27" s="7"/>
      <c r="Q27" s="7"/>
      <c r="R27" s="7"/>
      <c r="S27" s="71">
        <f t="shared" si="3"/>
        <v>0</v>
      </c>
      <c r="T27" s="35"/>
      <c r="U27" s="66" t="s">
        <v>99</v>
      </c>
    </row>
    <row r="28" spans="1:21" ht="15.75" thickBot="1" x14ac:dyDescent="0.3">
      <c r="A28" s="14">
        <v>19</v>
      </c>
      <c r="B28" s="6" t="s">
        <v>47</v>
      </c>
      <c r="C28" s="7" t="s">
        <v>15</v>
      </c>
      <c r="D28" s="5" t="s">
        <v>75</v>
      </c>
      <c r="E28" s="36"/>
      <c r="F28" s="36"/>
      <c r="G28" s="8" t="s">
        <v>7</v>
      </c>
      <c r="H28" s="8" t="s">
        <v>8</v>
      </c>
      <c r="I28" s="8"/>
      <c r="J28" s="8"/>
      <c r="K28" s="8">
        <v>3</v>
      </c>
      <c r="L28" s="8">
        <v>0</v>
      </c>
      <c r="M28" s="8"/>
      <c r="N28" s="8"/>
      <c r="O28" s="8" t="str">
        <f t="shared" ref="O28:O33" si="6">IF(D28=G28,"3","0")</f>
        <v>0</v>
      </c>
      <c r="P28" s="7"/>
      <c r="Q28" s="7"/>
      <c r="R28" s="7"/>
      <c r="S28" s="71">
        <f t="shared" si="3"/>
        <v>0</v>
      </c>
      <c r="T28" s="35"/>
      <c r="U28" s="66" t="s">
        <v>100</v>
      </c>
    </row>
    <row r="29" spans="1:21" ht="15.75" thickBot="1" x14ac:dyDescent="0.3">
      <c r="A29" s="14">
        <v>20</v>
      </c>
      <c r="B29" s="6" t="s">
        <v>47</v>
      </c>
      <c r="C29" s="7" t="s">
        <v>86</v>
      </c>
      <c r="D29" s="5" t="s">
        <v>75</v>
      </c>
      <c r="E29" s="36"/>
      <c r="F29" s="36"/>
      <c r="G29" s="8" t="s">
        <v>7</v>
      </c>
      <c r="H29" s="8" t="s">
        <v>8</v>
      </c>
      <c r="I29" s="8"/>
      <c r="J29" s="8"/>
      <c r="K29" s="8">
        <v>3</v>
      </c>
      <c r="L29" s="8">
        <v>0</v>
      </c>
      <c r="M29" s="8"/>
      <c r="N29" s="8"/>
      <c r="O29" s="8" t="str">
        <f t="shared" si="6"/>
        <v>0</v>
      </c>
      <c r="P29" s="7"/>
      <c r="Q29" s="7"/>
      <c r="R29" s="7"/>
      <c r="S29" s="71">
        <f t="shared" si="3"/>
        <v>0</v>
      </c>
      <c r="T29" s="35"/>
      <c r="U29" s="66" t="s">
        <v>101</v>
      </c>
    </row>
    <row r="30" spans="1:21" ht="15.75" thickBot="1" x14ac:dyDescent="0.3">
      <c r="A30" s="14">
        <v>21</v>
      </c>
      <c r="B30" s="6" t="s">
        <v>47</v>
      </c>
      <c r="C30" s="7" t="s">
        <v>29</v>
      </c>
      <c r="D30" s="5" t="s">
        <v>75</v>
      </c>
      <c r="E30" s="36"/>
      <c r="F30" s="36"/>
      <c r="G30" s="8" t="s">
        <v>7</v>
      </c>
      <c r="H30" s="8" t="s">
        <v>8</v>
      </c>
      <c r="I30" s="8"/>
      <c r="J30" s="8"/>
      <c r="K30" s="8">
        <v>3</v>
      </c>
      <c r="L30" s="8">
        <v>0</v>
      </c>
      <c r="M30" s="8"/>
      <c r="N30" s="8"/>
      <c r="O30" s="8" t="str">
        <f t="shared" si="6"/>
        <v>0</v>
      </c>
      <c r="P30" s="7"/>
      <c r="Q30" s="7"/>
      <c r="R30" s="7"/>
      <c r="S30" s="71">
        <f t="shared" si="3"/>
        <v>0</v>
      </c>
      <c r="T30" s="35"/>
      <c r="U30" s="66" t="s">
        <v>102</v>
      </c>
    </row>
    <row r="31" spans="1:21" ht="15.75" thickBot="1" x14ac:dyDescent="0.3">
      <c r="A31" s="14">
        <v>22</v>
      </c>
      <c r="B31" s="6" t="s">
        <v>47</v>
      </c>
      <c r="C31" s="7" t="s">
        <v>28</v>
      </c>
      <c r="D31" s="5" t="s">
        <v>75</v>
      </c>
      <c r="E31" s="36"/>
      <c r="F31" s="36"/>
      <c r="G31" s="8" t="s">
        <v>7</v>
      </c>
      <c r="H31" s="8" t="s">
        <v>8</v>
      </c>
      <c r="I31" s="8"/>
      <c r="J31" s="8"/>
      <c r="K31" s="8">
        <v>3</v>
      </c>
      <c r="L31" s="8">
        <v>0</v>
      </c>
      <c r="M31" s="8"/>
      <c r="N31" s="8"/>
      <c r="O31" s="8" t="str">
        <f t="shared" si="6"/>
        <v>0</v>
      </c>
      <c r="P31" s="7"/>
      <c r="Q31" s="7"/>
      <c r="R31" s="7"/>
      <c r="S31" s="71">
        <f t="shared" si="3"/>
        <v>0</v>
      </c>
      <c r="T31" s="35"/>
      <c r="U31" s="66" t="s">
        <v>137</v>
      </c>
    </row>
    <row r="32" spans="1:21" ht="15.75" thickBot="1" x14ac:dyDescent="0.3">
      <c r="A32" s="14">
        <v>23</v>
      </c>
      <c r="B32" s="6" t="s">
        <v>47</v>
      </c>
      <c r="C32" s="7" t="s">
        <v>20</v>
      </c>
      <c r="D32" s="5" t="s">
        <v>75</v>
      </c>
      <c r="E32" s="36"/>
      <c r="F32" s="36"/>
      <c r="G32" s="8" t="s">
        <v>7</v>
      </c>
      <c r="H32" s="8" t="s">
        <v>8</v>
      </c>
      <c r="I32" s="8"/>
      <c r="J32" s="8"/>
      <c r="K32" s="8">
        <v>3</v>
      </c>
      <c r="L32" s="8">
        <v>0</v>
      </c>
      <c r="M32" s="8"/>
      <c r="N32" s="8"/>
      <c r="O32" s="8" t="str">
        <f t="shared" si="6"/>
        <v>0</v>
      </c>
      <c r="P32" s="7"/>
      <c r="Q32" s="7"/>
      <c r="R32" s="7"/>
      <c r="S32" s="71">
        <f t="shared" si="3"/>
        <v>0</v>
      </c>
      <c r="T32" s="35"/>
      <c r="U32" s="66" t="s">
        <v>103</v>
      </c>
    </row>
    <row r="33" spans="1:21" ht="15.75" thickBot="1" x14ac:dyDescent="0.3">
      <c r="A33" s="14">
        <v>24</v>
      </c>
      <c r="B33" s="6" t="s">
        <v>47</v>
      </c>
      <c r="C33" s="7" t="s">
        <v>41</v>
      </c>
      <c r="D33" s="5" t="s">
        <v>75</v>
      </c>
      <c r="E33" s="36"/>
      <c r="F33" s="36"/>
      <c r="G33" s="8" t="s">
        <v>7</v>
      </c>
      <c r="H33" s="8" t="s">
        <v>8</v>
      </c>
      <c r="I33" s="8"/>
      <c r="J33" s="8"/>
      <c r="K33" s="8">
        <v>3</v>
      </c>
      <c r="L33" s="8">
        <v>0</v>
      </c>
      <c r="M33" s="8"/>
      <c r="N33" s="8"/>
      <c r="O33" s="8" t="str">
        <f t="shared" si="6"/>
        <v>0</v>
      </c>
      <c r="P33" s="7"/>
      <c r="Q33" s="7"/>
      <c r="R33" s="7"/>
      <c r="S33" s="71">
        <f t="shared" si="3"/>
        <v>0</v>
      </c>
      <c r="T33" s="35"/>
      <c r="U33" s="66" t="s">
        <v>120</v>
      </c>
    </row>
    <row r="34" spans="1:21" ht="15.75" thickBot="1" x14ac:dyDescent="0.3">
      <c r="A34" s="14">
        <v>25</v>
      </c>
      <c r="B34" s="6" t="s">
        <v>47</v>
      </c>
      <c r="C34" s="7" t="s">
        <v>34</v>
      </c>
      <c r="D34" s="5" t="s">
        <v>75</v>
      </c>
      <c r="E34" s="36"/>
      <c r="F34" s="75" t="s">
        <v>75</v>
      </c>
      <c r="G34" s="8">
        <v>0</v>
      </c>
      <c r="H34" s="10" t="s">
        <v>148</v>
      </c>
      <c r="I34" s="9" t="s">
        <v>147</v>
      </c>
      <c r="J34" s="8" t="s">
        <v>11</v>
      </c>
      <c r="K34" s="8">
        <v>0</v>
      </c>
      <c r="L34" s="8">
        <v>3</v>
      </c>
      <c r="M34" s="8">
        <v>5</v>
      </c>
      <c r="N34" s="8">
        <v>10</v>
      </c>
      <c r="O34" s="8" t="str">
        <f>IF(D34=G34,"1","0")</f>
        <v>0</v>
      </c>
      <c r="P34" s="7" t="str">
        <f>IF(D34=H34,"3","0")</f>
        <v>0</v>
      </c>
      <c r="Q34" s="7" t="str">
        <f>IF(D34=I34,"5","0")</f>
        <v>0</v>
      </c>
      <c r="R34" s="7" t="str">
        <f>IF(D34=J34,"10","0")</f>
        <v>0</v>
      </c>
      <c r="S34" s="71">
        <f t="shared" si="3"/>
        <v>0</v>
      </c>
      <c r="T34" s="35"/>
      <c r="U34" s="66" t="s">
        <v>104</v>
      </c>
    </row>
    <row r="35" spans="1:21" ht="15.75" thickBot="1" x14ac:dyDescent="0.3">
      <c r="A35" s="14">
        <v>26</v>
      </c>
      <c r="B35" s="6" t="s">
        <v>47</v>
      </c>
      <c r="C35" s="7" t="s">
        <v>27</v>
      </c>
      <c r="D35" s="5" t="s">
        <v>75</v>
      </c>
      <c r="E35" s="36"/>
      <c r="F35" s="36"/>
      <c r="G35" s="8" t="s">
        <v>7</v>
      </c>
      <c r="H35" s="8" t="s">
        <v>8</v>
      </c>
      <c r="I35" s="8"/>
      <c r="J35" s="8"/>
      <c r="K35" s="8">
        <v>3</v>
      </c>
      <c r="L35" s="8">
        <v>0</v>
      </c>
      <c r="M35" s="8"/>
      <c r="N35" s="8"/>
      <c r="O35" s="8" t="str">
        <f>IF(D35=G35,"3","0")</f>
        <v>0</v>
      </c>
      <c r="P35" s="7"/>
      <c r="Q35" s="7"/>
      <c r="R35" s="7"/>
      <c r="S35" s="71">
        <f t="shared" si="3"/>
        <v>0</v>
      </c>
      <c r="T35" s="35"/>
      <c r="U35" s="66" t="s">
        <v>105</v>
      </c>
    </row>
    <row r="36" spans="1:21" ht="15.75" thickBot="1" x14ac:dyDescent="0.3">
      <c r="A36" s="14">
        <v>27</v>
      </c>
      <c r="B36" s="6" t="s">
        <v>47</v>
      </c>
      <c r="C36" s="7" t="s">
        <v>35</v>
      </c>
      <c r="D36" s="5" t="s">
        <v>75</v>
      </c>
      <c r="E36" s="36"/>
      <c r="F36" s="36"/>
      <c r="G36" s="8">
        <v>0</v>
      </c>
      <c r="H36" s="10" t="s">
        <v>36</v>
      </c>
      <c r="I36" s="11" t="s">
        <v>37</v>
      </c>
      <c r="J36" s="8" t="s">
        <v>38</v>
      </c>
      <c r="K36" s="8">
        <v>0</v>
      </c>
      <c r="L36" s="8">
        <v>3</v>
      </c>
      <c r="M36" s="8">
        <v>5</v>
      </c>
      <c r="N36" s="8">
        <v>10</v>
      </c>
      <c r="O36" s="8" t="str">
        <f>IF(D36=G36,"1","0")</f>
        <v>0</v>
      </c>
      <c r="P36" s="7" t="str">
        <f>IF(D36=H36,"3","0")</f>
        <v>0</v>
      </c>
      <c r="Q36" s="7" t="str">
        <f>IF(D36=I36,"5","0")</f>
        <v>0</v>
      </c>
      <c r="R36" s="7" t="str">
        <f>IF(D36=J36,"10","0")</f>
        <v>0</v>
      </c>
      <c r="S36" s="71">
        <f t="shared" si="3"/>
        <v>0</v>
      </c>
      <c r="T36" s="35"/>
      <c r="U36" s="66" t="s">
        <v>106</v>
      </c>
    </row>
    <row r="37" spans="1:21" ht="15.75" thickBot="1" x14ac:dyDescent="0.3">
      <c r="A37" s="14">
        <v>28</v>
      </c>
      <c r="B37" s="6" t="s">
        <v>47</v>
      </c>
      <c r="C37" s="7" t="s">
        <v>16</v>
      </c>
      <c r="D37" s="5" t="s">
        <v>75</v>
      </c>
      <c r="E37" s="36"/>
      <c r="F37" s="36"/>
      <c r="G37" s="8" t="s">
        <v>7</v>
      </c>
      <c r="H37" s="8" t="s">
        <v>8</v>
      </c>
      <c r="I37" s="8"/>
      <c r="J37" s="8"/>
      <c r="K37" s="8">
        <v>3</v>
      </c>
      <c r="L37" s="8">
        <v>0</v>
      </c>
      <c r="M37" s="8"/>
      <c r="N37" s="8"/>
      <c r="O37" s="8" t="str">
        <f t="shared" ref="O37:O44" si="7">IF(D37=G37,"3","0")</f>
        <v>0</v>
      </c>
      <c r="P37" s="7"/>
      <c r="Q37" s="7"/>
      <c r="R37" s="7"/>
      <c r="S37" s="71">
        <f t="shared" si="3"/>
        <v>0</v>
      </c>
      <c r="T37" s="35"/>
      <c r="U37" s="66" t="s">
        <v>121</v>
      </c>
    </row>
    <row r="38" spans="1:21" ht="15.75" thickBot="1" x14ac:dyDescent="0.3">
      <c r="A38" s="14">
        <v>29</v>
      </c>
      <c r="B38" s="6" t="s">
        <v>47</v>
      </c>
      <c r="C38" s="7" t="s">
        <v>23</v>
      </c>
      <c r="D38" s="5" t="s">
        <v>75</v>
      </c>
      <c r="E38" s="36"/>
      <c r="F38" s="36"/>
      <c r="G38" s="8" t="s">
        <v>7</v>
      </c>
      <c r="H38" s="8" t="s">
        <v>8</v>
      </c>
      <c r="I38" s="8"/>
      <c r="J38" s="8"/>
      <c r="K38" s="8">
        <v>3</v>
      </c>
      <c r="L38" s="8">
        <v>0</v>
      </c>
      <c r="M38" s="8"/>
      <c r="N38" s="8"/>
      <c r="O38" s="8" t="str">
        <f t="shared" si="7"/>
        <v>0</v>
      </c>
      <c r="P38" s="7"/>
      <c r="Q38" s="7"/>
      <c r="R38" s="7"/>
      <c r="S38" s="71">
        <f t="shared" si="3"/>
        <v>0</v>
      </c>
      <c r="T38" s="35"/>
      <c r="U38" s="66" t="s">
        <v>122</v>
      </c>
    </row>
    <row r="39" spans="1:21" ht="15.75" thickBot="1" x14ac:dyDescent="0.3">
      <c r="A39" s="14">
        <v>30</v>
      </c>
      <c r="B39" s="6" t="s">
        <v>47</v>
      </c>
      <c r="C39" s="7" t="s">
        <v>136</v>
      </c>
      <c r="D39" s="5" t="s">
        <v>75</v>
      </c>
      <c r="E39" s="36"/>
      <c r="F39" s="36"/>
      <c r="G39" s="8" t="s">
        <v>7</v>
      </c>
      <c r="H39" s="8" t="s">
        <v>8</v>
      </c>
      <c r="I39" s="8"/>
      <c r="J39" s="8"/>
      <c r="K39" s="8">
        <v>3</v>
      </c>
      <c r="L39" s="8">
        <v>0</v>
      </c>
      <c r="M39" s="8"/>
      <c r="N39" s="8"/>
      <c r="O39" s="8" t="str">
        <f t="shared" si="7"/>
        <v>0</v>
      </c>
      <c r="P39" s="7"/>
      <c r="Q39" s="7"/>
      <c r="R39" s="7"/>
      <c r="S39" s="71">
        <f t="shared" si="3"/>
        <v>0</v>
      </c>
      <c r="T39" s="35"/>
      <c r="U39" s="66" t="s">
        <v>123</v>
      </c>
    </row>
    <row r="40" spans="1:21" ht="15.75" thickBot="1" x14ac:dyDescent="0.3">
      <c r="A40" s="14">
        <v>31</v>
      </c>
      <c r="B40" s="6" t="s">
        <v>49</v>
      </c>
      <c r="C40" s="7" t="s">
        <v>17</v>
      </c>
      <c r="D40" s="5" t="s">
        <v>75</v>
      </c>
      <c r="E40" s="36"/>
      <c r="F40" s="36"/>
      <c r="G40" s="8" t="s">
        <v>7</v>
      </c>
      <c r="H40" s="8" t="s">
        <v>8</v>
      </c>
      <c r="I40" s="8"/>
      <c r="J40" s="8"/>
      <c r="K40" s="8">
        <v>5</v>
      </c>
      <c r="L40" s="8">
        <v>0</v>
      </c>
      <c r="M40" s="8"/>
      <c r="N40" s="8"/>
      <c r="O40" s="8" t="str">
        <f>IF(D40=G40,"5","0")</f>
        <v>0</v>
      </c>
      <c r="P40" s="7"/>
      <c r="Q40" s="7"/>
      <c r="R40" s="7"/>
      <c r="S40" s="71">
        <f>SUM(O40+P40+Q40+R40)</f>
        <v>0</v>
      </c>
      <c r="T40" s="35"/>
      <c r="U40" s="66" t="s">
        <v>107</v>
      </c>
    </row>
    <row r="41" spans="1:21" ht="15.75" thickBot="1" x14ac:dyDescent="0.3">
      <c r="A41" s="14">
        <v>32</v>
      </c>
      <c r="B41" s="6" t="s">
        <v>49</v>
      </c>
      <c r="C41" s="7" t="s">
        <v>19</v>
      </c>
      <c r="D41" s="5" t="s">
        <v>75</v>
      </c>
      <c r="E41" s="36"/>
      <c r="F41" s="36"/>
      <c r="G41" s="8" t="s">
        <v>7</v>
      </c>
      <c r="H41" s="8" t="s">
        <v>8</v>
      </c>
      <c r="I41" s="8"/>
      <c r="J41" s="8"/>
      <c r="K41" s="8">
        <v>5</v>
      </c>
      <c r="L41" s="8">
        <v>0</v>
      </c>
      <c r="M41" s="8"/>
      <c r="N41" s="8"/>
      <c r="O41" s="8" t="str">
        <f>IF(D41=G41,"5","0")</f>
        <v>0</v>
      </c>
      <c r="P41" s="7"/>
      <c r="Q41" s="7"/>
      <c r="R41" s="7"/>
      <c r="S41" s="71">
        <f t="shared" si="3"/>
        <v>0</v>
      </c>
      <c r="T41" s="35"/>
      <c r="U41" s="66" t="s">
        <v>108</v>
      </c>
    </row>
    <row r="42" spans="1:21" ht="15.75" thickBot="1" x14ac:dyDescent="0.3">
      <c r="A42" s="14">
        <v>33</v>
      </c>
      <c r="B42" s="6" t="s">
        <v>47</v>
      </c>
      <c r="C42" s="7" t="s">
        <v>33</v>
      </c>
      <c r="D42" s="5" t="s">
        <v>75</v>
      </c>
      <c r="E42" s="36"/>
      <c r="F42" s="36"/>
      <c r="G42" s="8" t="s">
        <v>7</v>
      </c>
      <c r="H42" s="8" t="s">
        <v>8</v>
      </c>
      <c r="I42" s="8"/>
      <c r="J42" s="8"/>
      <c r="K42" s="8">
        <v>3</v>
      </c>
      <c r="L42" s="8">
        <v>0</v>
      </c>
      <c r="M42" s="8"/>
      <c r="N42" s="8"/>
      <c r="O42" s="8" t="str">
        <f t="shared" si="7"/>
        <v>0</v>
      </c>
      <c r="P42" s="7"/>
      <c r="Q42" s="7"/>
      <c r="R42" s="7"/>
      <c r="S42" s="71">
        <f t="shared" si="3"/>
        <v>0</v>
      </c>
      <c r="T42" s="35"/>
      <c r="U42" s="66" t="s">
        <v>124</v>
      </c>
    </row>
    <row r="43" spans="1:21" ht="15.75" thickBot="1" x14ac:dyDescent="0.3">
      <c r="A43" s="14">
        <v>34</v>
      </c>
      <c r="B43" s="6" t="s">
        <v>47</v>
      </c>
      <c r="C43" s="12" t="s">
        <v>24</v>
      </c>
      <c r="D43" s="5" t="s">
        <v>75</v>
      </c>
      <c r="E43" s="36"/>
      <c r="F43" s="36"/>
      <c r="G43" s="8" t="s">
        <v>7</v>
      </c>
      <c r="H43" s="8" t="s">
        <v>8</v>
      </c>
      <c r="I43" s="8"/>
      <c r="J43" s="8"/>
      <c r="K43" s="8">
        <v>3</v>
      </c>
      <c r="L43" s="8">
        <v>0</v>
      </c>
      <c r="M43" s="8"/>
      <c r="N43" s="8"/>
      <c r="O43" s="8" t="str">
        <f t="shared" si="7"/>
        <v>0</v>
      </c>
      <c r="P43" s="7"/>
      <c r="Q43" s="7"/>
      <c r="R43" s="7"/>
      <c r="S43" s="71">
        <f t="shared" si="3"/>
        <v>0</v>
      </c>
      <c r="T43" s="35"/>
      <c r="U43" s="66" t="s">
        <v>139</v>
      </c>
    </row>
    <row r="44" spans="1:21" ht="15.75" thickBot="1" x14ac:dyDescent="0.3">
      <c r="A44" s="14">
        <v>35</v>
      </c>
      <c r="B44" s="6" t="s">
        <v>47</v>
      </c>
      <c r="C44" s="7" t="s">
        <v>44</v>
      </c>
      <c r="D44" s="5" t="s">
        <v>75</v>
      </c>
      <c r="E44" s="36"/>
      <c r="F44" s="36"/>
      <c r="G44" s="8" t="s">
        <v>7</v>
      </c>
      <c r="H44" s="8" t="s">
        <v>8</v>
      </c>
      <c r="I44" s="8"/>
      <c r="J44" s="8"/>
      <c r="K44" s="8">
        <v>3</v>
      </c>
      <c r="L44" s="8">
        <v>0</v>
      </c>
      <c r="M44" s="8"/>
      <c r="N44" s="8"/>
      <c r="O44" s="8" t="str">
        <f t="shared" si="7"/>
        <v>0</v>
      </c>
      <c r="P44" s="7"/>
      <c r="Q44" s="7"/>
      <c r="R44" s="7"/>
      <c r="S44" s="71">
        <f t="shared" si="3"/>
        <v>0</v>
      </c>
      <c r="T44" s="35"/>
      <c r="U44" s="66" t="s">
        <v>109</v>
      </c>
    </row>
    <row r="45" spans="1:21" ht="15.75" thickBot="1" x14ac:dyDescent="0.3">
      <c r="A45" s="14">
        <v>36</v>
      </c>
      <c r="B45" s="6" t="s">
        <v>47</v>
      </c>
      <c r="C45" s="7" t="s">
        <v>58</v>
      </c>
      <c r="D45" s="5" t="s">
        <v>75</v>
      </c>
      <c r="E45" s="36"/>
      <c r="F45" s="36"/>
      <c r="G45" s="13">
        <v>0</v>
      </c>
      <c r="H45" s="13" t="s">
        <v>66</v>
      </c>
      <c r="I45" s="13" t="s">
        <v>76</v>
      </c>
      <c r="J45" s="8" t="s">
        <v>59</v>
      </c>
      <c r="K45" s="8">
        <v>0</v>
      </c>
      <c r="L45" s="8">
        <v>3</v>
      </c>
      <c r="M45" s="8">
        <v>5</v>
      </c>
      <c r="N45" s="8">
        <v>10</v>
      </c>
      <c r="O45" s="8" t="str">
        <f>IF(D45=G45,"1","0")</f>
        <v>0</v>
      </c>
      <c r="P45" s="7" t="str">
        <f>IF(D45=H45,"3","0")</f>
        <v>0</v>
      </c>
      <c r="Q45" s="7" t="str">
        <f>IF(D45=I45,"5","0")</f>
        <v>0</v>
      </c>
      <c r="R45" s="7" t="str">
        <f>IF(D45=J45,"10","0")</f>
        <v>0</v>
      </c>
      <c r="S45" s="71">
        <f t="shared" si="3"/>
        <v>0</v>
      </c>
      <c r="T45" s="35"/>
      <c r="U45" s="66" t="s">
        <v>110</v>
      </c>
    </row>
    <row r="46" spans="1:21" ht="15.75" thickBot="1" x14ac:dyDescent="0.3">
      <c r="A46" s="14">
        <v>37</v>
      </c>
      <c r="B46" s="6" t="s">
        <v>63</v>
      </c>
      <c r="C46" s="7" t="s">
        <v>111</v>
      </c>
      <c r="D46" s="5" t="s">
        <v>75</v>
      </c>
      <c r="E46" s="36"/>
      <c r="F46" s="36"/>
      <c r="G46" s="13" t="s">
        <v>7</v>
      </c>
      <c r="H46" s="13" t="s">
        <v>8</v>
      </c>
      <c r="I46" s="13"/>
      <c r="J46" s="8"/>
      <c r="K46" s="8">
        <v>5</v>
      </c>
      <c r="L46" s="8">
        <v>0</v>
      </c>
      <c r="M46" s="8"/>
      <c r="N46" s="8"/>
      <c r="O46" s="8" t="str">
        <f>IF(D46=G46,"5","0")</f>
        <v>0</v>
      </c>
      <c r="P46" s="7"/>
      <c r="Q46" s="7"/>
      <c r="R46" s="7"/>
      <c r="S46" s="71">
        <f t="shared" si="3"/>
        <v>0</v>
      </c>
      <c r="T46" s="35"/>
      <c r="U46" s="66" t="s">
        <v>112</v>
      </c>
    </row>
    <row r="47" spans="1:21" ht="15.75" thickBot="1" x14ac:dyDescent="0.3">
      <c r="A47" s="14">
        <v>38</v>
      </c>
      <c r="B47" s="6" t="s">
        <v>63</v>
      </c>
      <c r="C47" s="7" t="s">
        <v>64</v>
      </c>
      <c r="D47" s="5" t="s">
        <v>75</v>
      </c>
      <c r="E47" s="36"/>
      <c r="F47" s="36"/>
      <c r="G47" s="13" t="s">
        <v>7</v>
      </c>
      <c r="H47" s="13" t="s">
        <v>8</v>
      </c>
      <c r="I47" s="13"/>
      <c r="J47" s="8"/>
      <c r="K47" s="8">
        <v>10</v>
      </c>
      <c r="L47" s="8">
        <v>0</v>
      </c>
      <c r="M47" s="8"/>
      <c r="N47" s="8"/>
      <c r="O47" s="8" t="str">
        <f>IF(D47=G47,"10","0")</f>
        <v>0</v>
      </c>
      <c r="P47" s="7"/>
      <c r="Q47" s="7"/>
      <c r="R47" s="7"/>
      <c r="S47" s="71">
        <f t="shared" si="3"/>
        <v>0</v>
      </c>
      <c r="T47" s="35"/>
      <c r="U47" s="66" t="s">
        <v>113</v>
      </c>
    </row>
    <row r="48" spans="1:21" ht="15.75" thickBot="1" x14ac:dyDescent="0.3">
      <c r="A48" s="14">
        <v>39</v>
      </c>
      <c r="B48" s="6" t="s">
        <v>48</v>
      </c>
      <c r="C48" s="7" t="s">
        <v>146</v>
      </c>
      <c r="D48" s="5" t="s">
        <v>75</v>
      </c>
      <c r="E48" s="36"/>
      <c r="F48" s="36"/>
      <c r="G48" s="13" t="s">
        <v>7</v>
      </c>
      <c r="H48" s="13" t="s">
        <v>8</v>
      </c>
      <c r="I48" s="13"/>
      <c r="J48" s="8"/>
      <c r="K48" s="8">
        <v>3</v>
      </c>
      <c r="L48" s="8">
        <v>0</v>
      </c>
      <c r="M48" s="8"/>
      <c r="N48" s="8"/>
      <c r="O48" s="8" t="str">
        <f>IF(D48=G48,"3","0")</f>
        <v>0</v>
      </c>
      <c r="P48" s="7"/>
      <c r="Q48" s="7"/>
      <c r="R48" s="7"/>
      <c r="S48" s="71">
        <f t="shared" si="3"/>
        <v>0</v>
      </c>
      <c r="T48" s="35"/>
      <c r="U48" s="66" t="s">
        <v>127</v>
      </c>
    </row>
    <row r="49" spans="1:64" ht="15.75" thickBot="1" x14ac:dyDescent="0.3">
      <c r="A49" s="14">
        <v>40</v>
      </c>
      <c r="B49" s="6" t="s">
        <v>49</v>
      </c>
      <c r="C49" s="7" t="s">
        <v>81</v>
      </c>
      <c r="D49" s="5" t="s">
        <v>75</v>
      </c>
      <c r="E49" s="36"/>
      <c r="F49" s="36"/>
      <c r="G49" s="13" t="s">
        <v>7</v>
      </c>
      <c r="H49" s="13" t="s">
        <v>8</v>
      </c>
      <c r="I49" s="13"/>
      <c r="J49" s="8"/>
      <c r="K49" s="8">
        <v>3</v>
      </c>
      <c r="L49" s="8">
        <v>0</v>
      </c>
      <c r="M49" s="8"/>
      <c r="N49" s="8"/>
      <c r="O49" s="8" t="str">
        <f t="shared" ref="O49:O55" si="8">IF(D49=G49,"3","0")</f>
        <v>0</v>
      </c>
      <c r="P49" s="7"/>
      <c r="Q49" s="7"/>
      <c r="R49" s="7"/>
      <c r="S49" s="71">
        <f t="shared" si="3"/>
        <v>0</v>
      </c>
      <c r="T49" s="35"/>
      <c r="U49" s="66" t="s">
        <v>114</v>
      </c>
    </row>
    <row r="50" spans="1:64" ht="15.75" thickBot="1" x14ac:dyDescent="0.3">
      <c r="A50" s="14">
        <v>41</v>
      </c>
      <c r="B50" s="6" t="s">
        <v>47</v>
      </c>
      <c r="C50" s="7" t="s">
        <v>82</v>
      </c>
      <c r="D50" s="5" t="s">
        <v>75</v>
      </c>
      <c r="E50" s="36"/>
      <c r="F50" s="36"/>
      <c r="G50" s="13" t="s">
        <v>7</v>
      </c>
      <c r="H50" s="13" t="s">
        <v>8</v>
      </c>
      <c r="I50" s="13"/>
      <c r="J50" s="8"/>
      <c r="K50" s="8">
        <v>3</v>
      </c>
      <c r="L50" s="8">
        <v>0</v>
      </c>
      <c r="M50" s="8"/>
      <c r="N50" s="8"/>
      <c r="O50" s="8" t="str">
        <f t="shared" si="8"/>
        <v>0</v>
      </c>
      <c r="P50" s="7"/>
      <c r="Q50" s="7"/>
      <c r="R50" s="7"/>
      <c r="S50" s="71">
        <f t="shared" si="3"/>
        <v>0</v>
      </c>
      <c r="T50" s="35"/>
      <c r="U50" s="66" t="s">
        <v>125</v>
      </c>
    </row>
    <row r="51" spans="1:64" ht="15.75" thickBot="1" x14ac:dyDescent="0.3">
      <c r="A51" s="14">
        <v>42</v>
      </c>
      <c r="B51" s="6" t="s">
        <v>45</v>
      </c>
      <c r="C51" s="7" t="s">
        <v>129</v>
      </c>
      <c r="D51" s="5" t="s">
        <v>75</v>
      </c>
      <c r="E51" s="36"/>
      <c r="F51" s="36"/>
      <c r="G51" s="13" t="s">
        <v>7</v>
      </c>
      <c r="H51" s="13" t="s">
        <v>8</v>
      </c>
      <c r="I51" s="13"/>
      <c r="J51" s="8"/>
      <c r="K51" s="8">
        <v>3</v>
      </c>
      <c r="L51" s="8">
        <v>0</v>
      </c>
      <c r="M51" s="8"/>
      <c r="N51" s="8"/>
      <c r="O51" s="8" t="str">
        <f t="shared" si="8"/>
        <v>0</v>
      </c>
      <c r="P51" s="7"/>
      <c r="Q51" s="7"/>
      <c r="R51" s="7"/>
      <c r="S51" s="71">
        <f t="shared" si="3"/>
        <v>0</v>
      </c>
      <c r="T51" s="35"/>
      <c r="U51" s="66" t="s">
        <v>132</v>
      </c>
    </row>
    <row r="52" spans="1:64" ht="15.75" thickBot="1" x14ac:dyDescent="0.3">
      <c r="A52" s="14">
        <v>43</v>
      </c>
      <c r="B52" s="6" t="s">
        <v>45</v>
      </c>
      <c r="C52" s="7" t="s">
        <v>83</v>
      </c>
      <c r="D52" s="5" t="s">
        <v>75</v>
      </c>
      <c r="E52" s="36"/>
      <c r="F52" s="36"/>
      <c r="G52" s="13" t="s">
        <v>7</v>
      </c>
      <c r="H52" s="13" t="s">
        <v>8</v>
      </c>
      <c r="I52" s="13"/>
      <c r="J52" s="8"/>
      <c r="K52" s="8">
        <v>3</v>
      </c>
      <c r="L52" s="8">
        <v>0</v>
      </c>
      <c r="M52" s="8"/>
      <c r="N52" s="8"/>
      <c r="O52" s="8" t="str">
        <f t="shared" si="8"/>
        <v>0</v>
      </c>
      <c r="P52" s="7"/>
      <c r="Q52" s="7"/>
      <c r="R52" s="7"/>
      <c r="S52" s="71">
        <f t="shared" si="3"/>
        <v>0</v>
      </c>
      <c r="T52" s="35"/>
      <c r="U52" s="66" t="s">
        <v>128</v>
      </c>
    </row>
    <row r="53" spans="1:64" ht="15.75" thickBot="1" x14ac:dyDescent="0.3">
      <c r="A53" s="14">
        <v>44</v>
      </c>
      <c r="B53" s="6" t="s">
        <v>45</v>
      </c>
      <c r="C53" s="7" t="s">
        <v>84</v>
      </c>
      <c r="D53" s="5" t="s">
        <v>75</v>
      </c>
      <c r="E53" s="36"/>
      <c r="F53" s="36"/>
      <c r="G53" s="13" t="s">
        <v>7</v>
      </c>
      <c r="H53" s="13" t="s">
        <v>8</v>
      </c>
      <c r="I53" s="13"/>
      <c r="J53" s="8"/>
      <c r="K53" s="8">
        <v>3</v>
      </c>
      <c r="L53" s="8">
        <v>0</v>
      </c>
      <c r="M53" s="8"/>
      <c r="N53" s="8"/>
      <c r="O53" s="8" t="str">
        <f t="shared" si="8"/>
        <v>0</v>
      </c>
      <c r="P53" s="7"/>
      <c r="Q53" s="7"/>
      <c r="R53" s="7"/>
      <c r="S53" s="71">
        <f t="shared" si="3"/>
        <v>0</v>
      </c>
      <c r="T53" s="35"/>
      <c r="U53" s="66" t="s">
        <v>115</v>
      </c>
    </row>
    <row r="54" spans="1:64" ht="15.75" thickBot="1" x14ac:dyDescent="0.3">
      <c r="A54" s="14">
        <v>45</v>
      </c>
      <c r="B54" s="6" t="s">
        <v>45</v>
      </c>
      <c r="C54" s="7" t="s">
        <v>85</v>
      </c>
      <c r="D54" s="5" t="s">
        <v>75</v>
      </c>
      <c r="E54" s="36"/>
      <c r="F54" s="36"/>
      <c r="G54" s="13" t="s">
        <v>7</v>
      </c>
      <c r="H54" s="13" t="s">
        <v>8</v>
      </c>
      <c r="I54" s="13"/>
      <c r="J54" s="8"/>
      <c r="K54" s="8">
        <v>3</v>
      </c>
      <c r="L54" s="8">
        <v>0</v>
      </c>
      <c r="M54" s="8"/>
      <c r="N54" s="8"/>
      <c r="O54" s="8" t="str">
        <f t="shared" si="8"/>
        <v>0</v>
      </c>
      <c r="P54" s="7"/>
      <c r="Q54" s="7"/>
      <c r="R54" s="7"/>
      <c r="S54" s="71">
        <f t="shared" si="3"/>
        <v>0</v>
      </c>
      <c r="T54" s="35"/>
      <c r="U54" s="66" t="s">
        <v>116</v>
      </c>
    </row>
    <row r="55" spans="1:64" ht="15.75" thickBot="1" x14ac:dyDescent="0.3">
      <c r="A55" s="65">
        <v>46</v>
      </c>
      <c r="B55" s="15" t="s">
        <v>49</v>
      </c>
      <c r="C55" s="16" t="s">
        <v>87</v>
      </c>
      <c r="D55" s="5" t="s">
        <v>75</v>
      </c>
      <c r="E55" s="41"/>
      <c r="F55" s="41"/>
      <c r="G55" s="17" t="s">
        <v>7</v>
      </c>
      <c r="H55" s="17" t="s">
        <v>8</v>
      </c>
      <c r="I55" s="17"/>
      <c r="J55" s="18"/>
      <c r="K55" s="18">
        <v>3</v>
      </c>
      <c r="L55" s="18">
        <v>0</v>
      </c>
      <c r="M55" s="18"/>
      <c r="N55" s="18"/>
      <c r="O55" s="18" t="str">
        <f t="shared" si="8"/>
        <v>0</v>
      </c>
      <c r="P55" s="16"/>
      <c r="Q55" s="16"/>
      <c r="R55" s="16"/>
      <c r="S55" s="72">
        <f>SUM(O55+P55+Q55+R55)</f>
        <v>0</v>
      </c>
      <c r="T55" s="35"/>
      <c r="U55" s="67" t="s">
        <v>126</v>
      </c>
    </row>
    <row r="56" spans="1:64" ht="15.75" thickBot="1" x14ac:dyDescent="0.3">
      <c r="A56" s="33"/>
      <c r="B56" s="4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7"/>
    </row>
    <row r="57" spans="1:64" s="19" customFormat="1" ht="18.75" x14ac:dyDescent="0.3">
      <c r="A57" s="45"/>
      <c r="B57" s="46"/>
      <c r="C57" s="47"/>
      <c r="D57" s="20" t="s">
        <v>67</v>
      </c>
      <c r="E57" s="48"/>
      <c r="F57" s="48"/>
      <c r="G57" s="21"/>
      <c r="H57" s="21"/>
      <c r="I57" s="21"/>
      <c r="J57" s="22"/>
      <c r="K57" s="22"/>
      <c r="L57" s="22"/>
      <c r="M57" s="22"/>
      <c r="N57" s="22"/>
      <c r="O57" s="23"/>
      <c r="P57" s="23"/>
      <c r="Q57" s="23"/>
      <c r="R57" s="23"/>
      <c r="S57" s="56">
        <f>SUM(S10:S55)</f>
        <v>0</v>
      </c>
      <c r="T57" s="47"/>
      <c r="U57" s="50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s="19" customFormat="1" ht="19.5" thickBot="1" x14ac:dyDescent="0.35">
      <c r="A58" s="45"/>
      <c r="B58" s="46"/>
      <c r="C58" s="47"/>
      <c r="D58" s="24" t="s">
        <v>74</v>
      </c>
      <c r="E58" s="49"/>
      <c r="F58" s="49"/>
      <c r="G58" s="25"/>
      <c r="H58" s="25"/>
      <c r="I58" s="25"/>
      <c r="J58" s="25"/>
      <c r="K58" s="25"/>
      <c r="L58" s="25"/>
      <c r="M58" s="25"/>
      <c r="N58" s="25"/>
      <c r="O58" s="26"/>
      <c r="P58" s="26"/>
      <c r="Q58" s="26"/>
      <c r="R58" s="26"/>
      <c r="S58" s="57" t="str">
        <f>IFERROR(VLOOKUP(S57,'HML Table'!D:E,2,FALSE),"-")</f>
        <v>-</v>
      </c>
      <c r="T58" s="68"/>
      <c r="U58" s="50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x14ac:dyDescent="0.25">
      <c r="A59" s="33"/>
      <c r="B59" s="34"/>
      <c r="C59" s="35"/>
      <c r="D59" s="35"/>
      <c r="E59" s="36"/>
      <c r="F59" s="36"/>
      <c r="G59" s="34"/>
      <c r="H59" s="34"/>
      <c r="I59" s="34"/>
      <c r="J59" s="34"/>
      <c r="K59" s="34"/>
      <c r="L59" s="34"/>
      <c r="M59" s="34"/>
      <c r="N59" s="34"/>
      <c r="O59" s="35"/>
      <c r="P59" s="35"/>
      <c r="Q59" s="35"/>
      <c r="R59" s="35"/>
      <c r="S59" s="35"/>
      <c r="T59" s="35"/>
      <c r="U59" s="37"/>
    </row>
    <row r="60" spans="1:64" ht="15.75" thickBot="1" x14ac:dyDescent="0.3">
      <c r="A60" s="38"/>
      <c r="B60" s="39"/>
      <c r="C60" s="40"/>
      <c r="D60" s="40"/>
      <c r="E60" s="41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39"/>
      <c r="Q60" s="39"/>
      <c r="R60" s="39"/>
      <c r="S60" s="39"/>
      <c r="T60" s="39"/>
      <c r="U60" s="43"/>
    </row>
    <row r="61" spans="1:64" s="27" customFormat="1" x14ac:dyDescent="0.25">
      <c r="A61" s="29"/>
      <c r="B61" s="30"/>
      <c r="C61" s="31"/>
      <c r="D61" s="31"/>
      <c r="E61" s="32"/>
      <c r="F61" s="32"/>
      <c r="G61" s="30"/>
      <c r="H61" s="30"/>
      <c r="I61" s="30"/>
      <c r="J61" s="30"/>
      <c r="K61" s="30"/>
      <c r="L61" s="30"/>
      <c r="M61" s="30"/>
      <c r="N61" s="30"/>
      <c r="T61" s="35"/>
    </row>
    <row r="62" spans="1:64" s="27" customFormat="1" x14ac:dyDescent="0.25">
      <c r="A62" s="32"/>
      <c r="C62" s="63"/>
      <c r="D62" s="30"/>
      <c r="G62" s="30"/>
      <c r="H62" s="30"/>
      <c r="I62" s="30"/>
      <c r="J62" s="30"/>
      <c r="K62" s="30"/>
      <c r="L62" s="30"/>
      <c r="M62" s="30"/>
      <c r="N62" s="30"/>
      <c r="T62" s="35"/>
    </row>
    <row r="63" spans="1:64" s="27" customFormat="1" x14ac:dyDescent="0.25">
      <c r="A63" s="32"/>
      <c r="C63" s="63"/>
      <c r="D63" s="30"/>
      <c r="G63" s="30"/>
      <c r="H63" s="30"/>
      <c r="I63" s="30"/>
      <c r="J63" s="30"/>
      <c r="K63" s="30"/>
      <c r="L63" s="30"/>
      <c r="M63" s="30"/>
      <c r="N63" s="30"/>
      <c r="T63" s="35"/>
    </row>
    <row r="64" spans="1:64" s="27" customFormat="1" x14ac:dyDescent="0.25">
      <c r="A64" s="32"/>
      <c r="C64" s="63"/>
      <c r="D64" s="30"/>
      <c r="G64" s="30"/>
      <c r="H64" s="30"/>
      <c r="I64" s="30"/>
      <c r="J64" s="30"/>
      <c r="K64" s="30"/>
      <c r="L64" s="30"/>
      <c r="M64" s="30"/>
      <c r="N64" s="30"/>
      <c r="T64" s="35"/>
    </row>
    <row r="65" spans="1:20" s="27" customFormat="1" x14ac:dyDescent="0.25">
      <c r="A65" s="32"/>
      <c r="C65" s="63"/>
      <c r="G65" s="30"/>
      <c r="H65" s="30"/>
      <c r="I65" s="30"/>
      <c r="J65" s="30"/>
      <c r="K65" s="30"/>
      <c r="L65" s="30"/>
      <c r="M65" s="30"/>
      <c r="N65" s="30"/>
      <c r="T65" s="35"/>
    </row>
    <row r="66" spans="1:20" s="27" customFormat="1" x14ac:dyDescent="0.25">
      <c r="A66" s="32"/>
      <c r="C66" s="63"/>
      <c r="G66" s="30"/>
      <c r="H66" s="30"/>
      <c r="I66" s="30"/>
      <c r="J66" s="30"/>
      <c r="K66" s="30"/>
      <c r="L66" s="30"/>
      <c r="M66" s="30"/>
      <c r="N66" s="30"/>
      <c r="T66" s="35"/>
    </row>
    <row r="67" spans="1:20" s="27" customFormat="1" x14ac:dyDescent="0.25">
      <c r="A67" s="32"/>
      <c r="C67" s="63"/>
      <c r="G67" s="30"/>
      <c r="H67" s="30"/>
      <c r="I67" s="30"/>
      <c r="J67" s="30"/>
      <c r="K67" s="30"/>
      <c r="L67" s="30"/>
      <c r="M67" s="30"/>
      <c r="N67" s="30"/>
      <c r="T67" s="35"/>
    </row>
    <row r="68" spans="1:20" s="27" customFormat="1" x14ac:dyDescent="0.25">
      <c r="A68" s="32"/>
      <c r="C68" s="63"/>
      <c r="G68" s="30"/>
      <c r="H68" s="30"/>
      <c r="I68" s="30"/>
      <c r="J68" s="30"/>
      <c r="K68" s="30"/>
      <c r="L68" s="30"/>
      <c r="M68" s="30"/>
      <c r="N68" s="30"/>
      <c r="T68" s="35"/>
    </row>
    <row r="69" spans="1:20" s="27" customFormat="1" x14ac:dyDescent="0.25">
      <c r="A69" s="32"/>
      <c r="G69" s="30"/>
      <c r="H69" s="30"/>
      <c r="I69" s="30"/>
      <c r="J69" s="30"/>
      <c r="K69" s="30"/>
      <c r="L69" s="30"/>
      <c r="M69" s="30"/>
      <c r="N69" s="30"/>
      <c r="T69" s="35"/>
    </row>
    <row r="70" spans="1:20" s="27" customFormat="1" x14ac:dyDescent="0.25">
      <c r="A70" s="32"/>
      <c r="G70" s="30"/>
      <c r="H70" s="30"/>
      <c r="I70" s="30"/>
      <c r="J70" s="30"/>
      <c r="K70" s="30"/>
      <c r="L70" s="30"/>
      <c r="M70" s="30"/>
      <c r="N70" s="30"/>
      <c r="T70" s="35"/>
    </row>
    <row r="71" spans="1:20" s="27" customFormat="1" x14ac:dyDescent="0.25">
      <c r="A71" s="32"/>
      <c r="G71" s="30"/>
      <c r="H71" s="30"/>
      <c r="I71" s="30"/>
      <c r="J71" s="30"/>
      <c r="K71" s="30"/>
      <c r="L71" s="30"/>
      <c r="M71" s="30"/>
      <c r="N71" s="30"/>
      <c r="T71" s="35"/>
    </row>
    <row r="72" spans="1:20" s="27" customFormat="1" x14ac:dyDescent="0.25">
      <c r="A72" s="32"/>
      <c r="G72" s="30"/>
      <c r="H72" s="30"/>
      <c r="I72" s="30"/>
      <c r="J72" s="30"/>
      <c r="K72" s="30"/>
      <c r="L72" s="30"/>
      <c r="M72" s="30"/>
      <c r="N72" s="30"/>
      <c r="T72" s="35"/>
    </row>
    <row r="73" spans="1:20" s="27" customFormat="1" x14ac:dyDescent="0.25">
      <c r="A73" s="32"/>
      <c r="G73" s="30"/>
      <c r="H73" s="30"/>
      <c r="I73" s="30"/>
      <c r="J73" s="30"/>
      <c r="K73" s="30"/>
      <c r="L73" s="30"/>
      <c r="M73" s="30"/>
      <c r="N73" s="30"/>
      <c r="T73" s="35"/>
    </row>
    <row r="74" spans="1:20" s="27" customFormat="1" x14ac:dyDescent="0.25">
      <c r="A74" s="32"/>
      <c r="G74" s="30"/>
      <c r="H74" s="30"/>
      <c r="I74" s="30"/>
      <c r="J74" s="30"/>
      <c r="K74" s="30"/>
      <c r="L74" s="30"/>
      <c r="M74" s="30"/>
      <c r="N74" s="30"/>
      <c r="T74" s="35"/>
    </row>
    <row r="75" spans="1:20" s="27" customFormat="1" x14ac:dyDescent="0.25">
      <c r="A75" s="32"/>
      <c r="G75" s="30"/>
      <c r="H75" s="30"/>
      <c r="I75" s="30"/>
      <c r="J75" s="30"/>
      <c r="K75" s="30"/>
      <c r="L75" s="30"/>
      <c r="M75" s="30"/>
      <c r="N75" s="30"/>
      <c r="T75" s="35"/>
    </row>
    <row r="76" spans="1:20" s="27" customFormat="1" x14ac:dyDescent="0.25">
      <c r="A76" s="32"/>
      <c r="G76" s="30"/>
      <c r="H76" s="30"/>
      <c r="I76" s="30"/>
      <c r="J76" s="30"/>
      <c r="K76" s="30"/>
      <c r="L76" s="30"/>
      <c r="M76" s="30"/>
      <c r="N76" s="30"/>
      <c r="T76" s="35"/>
    </row>
    <row r="77" spans="1:20" s="27" customFormat="1" x14ac:dyDescent="0.25">
      <c r="A77" s="32"/>
      <c r="G77" s="30"/>
      <c r="H77" s="30"/>
      <c r="I77" s="30"/>
      <c r="J77" s="30"/>
      <c r="K77" s="30"/>
      <c r="L77" s="30"/>
      <c r="M77" s="30"/>
      <c r="N77" s="30"/>
      <c r="T77" s="35"/>
    </row>
    <row r="78" spans="1:20" s="27" customFormat="1" x14ac:dyDescent="0.25">
      <c r="A78" s="32"/>
      <c r="G78" s="30"/>
      <c r="H78" s="30"/>
      <c r="I78" s="30"/>
      <c r="J78" s="30"/>
      <c r="K78" s="30"/>
      <c r="L78" s="30"/>
      <c r="M78" s="30"/>
      <c r="N78" s="30"/>
      <c r="T78" s="35"/>
    </row>
    <row r="79" spans="1:20" s="27" customFormat="1" x14ac:dyDescent="0.25">
      <c r="A79" s="32"/>
      <c r="G79" s="30"/>
      <c r="H79" s="30"/>
      <c r="I79" s="30"/>
      <c r="J79" s="30"/>
      <c r="K79" s="30"/>
      <c r="L79" s="30"/>
      <c r="M79" s="30"/>
      <c r="N79" s="30"/>
      <c r="T79" s="35"/>
    </row>
    <row r="80" spans="1:20" s="27" customFormat="1" x14ac:dyDescent="0.25">
      <c r="A80" s="32"/>
      <c r="G80" s="30"/>
      <c r="H80" s="30"/>
      <c r="I80" s="30"/>
      <c r="J80" s="30"/>
      <c r="K80" s="30"/>
      <c r="L80" s="30"/>
      <c r="M80" s="30"/>
      <c r="N80" s="30"/>
      <c r="T80" s="35"/>
    </row>
    <row r="81" spans="1:20" s="27" customFormat="1" x14ac:dyDescent="0.25">
      <c r="A81" s="32"/>
      <c r="G81" s="30"/>
      <c r="H81" s="30"/>
      <c r="I81" s="30"/>
      <c r="J81" s="30"/>
      <c r="K81" s="30"/>
      <c r="L81" s="30"/>
      <c r="M81" s="30"/>
      <c r="N81" s="30"/>
      <c r="T81" s="35"/>
    </row>
    <row r="82" spans="1:20" s="27" customFormat="1" x14ac:dyDescent="0.25">
      <c r="A82" s="32"/>
      <c r="G82" s="30"/>
      <c r="H82" s="30"/>
      <c r="I82" s="30"/>
      <c r="J82" s="30"/>
      <c r="K82" s="30"/>
      <c r="L82" s="30"/>
      <c r="M82" s="30"/>
      <c r="N82" s="30"/>
      <c r="T82" s="35"/>
    </row>
    <row r="83" spans="1:20" s="27" customFormat="1" x14ac:dyDescent="0.25">
      <c r="A83" s="32"/>
      <c r="G83" s="30"/>
      <c r="H83" s="30"/>
      <c r="I83" s="30"/>
      <c r="J83" s="30"/>
      <c r="K83" s="30"/>
      <c r="L83" s="30"/>
      <c r="M83" s="30"/>
      <c r="N83" s="30"/>
      <c r="T83" s="35"/>
    </row>
    <row r="84" spans="1:20" s="27" customFormat="1" x14ac:dyDescent="0.25">
      <c r="A84" s="32"/>
      <c r="G84" s="30"/>
      <c r="H84" s="30"/>
      <c r="I84" s="30"/>
      <c r="J84" s="30"/>
      <c r="K84" s="30"/>
      <c r="L84" s="30"/>
      <c r="M84" s="30"/>
      <c r="N84" s="30"/>
      <c r="T84" s="35"/>
    </row>
    <row r="85" spans="1:20" s="27" customFormat="1" x14ac:dyDescent="0.25">
      <c r="A85" s="32"/>
      <c r="G85" s="30"/>
      <c r="H85" s="30"/>
      <c r="I85" s="30"/>
      <c r="J85" s="30"/>
      <c r="K85" s="30"/>
      <c r="L85" s="30"/>
      <c r="M85" s="30"/>
      <c r="N85" s="30"/>
      <c r="T85" s="35"/>
    </row>
    <row r="86" spans="1:20" s="27" customFormat="1" x14ac:dyDescent="0.25">
      <c r="A86" s="32"/>
      <c r="G86" s="30"/>
      <c r="H86" s="30"/>
      <c r="I86" s="30"/>
      <c r="J86" s="30"/>
      <c r="K86" s="30"/>
      <c r="L86" s="30"/>
      <c r="M86" s="30"/>
      <c r="N86" s="30"/>
      <c r="T86" s="35"/>
    </row>
    <row r="87" spans="1:20" s="27" customFormat="1" x14ac:dyDescent="0.25">
      <c r="A87" s="32"/>
      <c r="G87" s="30"/>
      <c r="H87" s="30"/>
      <c r="I87" s="30"/>
      <c r="J87" s="30"/>
      <c r="K87" s="30"/>
      <c r="L87" s="30"/>
      <c r="M87" s="30"/>
      <c r="N87" s="30"/>
      <c r="T87" s="35"/>
    </row>
    <row r="88" spans="1:20" s="27" customFormat="1" x14ac:dyDescent="0.25">
      <c r="A88" s="32"/>
      <c r="G88" s="30"/>
      <c r="H88" s="30"/>
      <c r="I88" s="30"/>
      <c r="J88" s="30"/>
      <c r="K88" s="30"/>
      <c r="L88" s="30"/>
      <c r="M88" s="30"/>
      <c r="N88" s="30"/>
      <c r="T88" s="35"/>
    </row>
    <row r="89" spans="1:20" s="27" customFormat="1" x14ac:dyDescent="0.25">
      <c r="A89" s="32"/>
      <c r="G89" s="30"/>
      <c r="H89" s="30"/>
      <c r="I89" s="30"/>
      <c r="J89" s="30"/>
      <c r="K89" s="30"/>
      <c r="L89" s="30"/>
      <c r="M89" s="30"/>
      <c r="N89" s="30"/>
      <c r="T89" s="35"/>
    </row>
    <row r="90" spans="1:20" s="27" customFormat="1" x14ac:dyDescent="0.25">
      <c r="A90" s="32"/>
      <c r="G90" s="30"/>
      <c r="H90" s="30"/>
      <c r="I90" s="30"/>
      <c r="J90" s="30"/>
      <c r="K90" s="30"/>
      <c r="L90" s="30"/>
      <c r="M90" s="30"/>
      <c r="N90" s="30"/>
      <c r="T90" s="35"/>
    </row>
    <row r="91" spans="1:20" s="27" customFormat="1" x14ac:dyDescent="0.25">
      <c r="A91" s="32"/>
      <c r="G91" s="30"/>
      <c r="H91" s="30"/>
      <c r="I91" s="30"/>
      <c r="J91" s="30"/>
      <c r="K91" s="30"/>
      <c r="L91" s="30"/>
      <c r="M91" s="30"/>
      <c r="N91" s="30"/>
      <c r="T91" s="35"/>
    </row>
    <row r="92" spans="1:20" s="27" customFormat="1" x14ac:dyDescent="0.25">
      <c r="A92" s="32"/>
      <c r="G92" s="30"/>
      <c r="H92" s="30"/>
      <c r="I92" s="30"/>
      <c r="J92" s="30"/>
      <c r="K92" s="30"/>
      <c r="L92" s="30"/>
      <c r="M92" s="30"/>
      <c r="N92" s="30"/>
      <c r="T92" s="35"/>
    </row>
    <row r="93" spans="1:20" s="27" customFormat="1" x14ac:dyDescent="0.25">
      <c r="A93" s="32"/>
      <c r="G93" s="30"/>
      <c r="H93" s="30"/>
      <c r="I93" s="30"/>
      <c r="J93" s="30"/>
      <c r="K93" s="30"/>
      <c r="L93" s="30"/>
      <c r="M93" s="30"/>
      <c r="N93" s="30"/>
      <c r="T93" s="35"/>
    </row>
    <row r="94" spans="1:20" s="27" customFormat="1" x14ac:dyDescent="0.25">
      <c r="A94" s="32"/>
      <c r="G94" s="30"/>
      <c r="H94" s="30"/>
      <c r="I94" s="30"/>
      <c r="J94" s="30"/>
      <c r="K94" s="30"/>
      <c r="L94" s="30"/>
      <c r="M94" s="30"/>
      <c r="N94" s="30"/>
      <c r="T94" s="35"/>
    </row>
    <row r="95" spans="1:20" s="27" customFormat="1" x14ac:dyDescent="0.25">
      <c r="A95" s="32"/>
      <c r="G95" s="30"/>
      <c r="H95" s="30"/>
      <c r="I95" s="30"/>
      <c r="J95" s="30"/>
      <c r="K95" s="30"/>
      <c r="L95" s="30"/>
      <c r="M95" s="30"/>
      <c r="N95" s="30"/>
      <c r="T95" s="35"/>
    </row>
    <row r="96" spans="1:20" s="27" customFormat="1" x14ac:dyDescent="0.25">
      <c r="A96" s="32"/>
      <c r="G96" s="30"/>
      <c r="H96" s="30"/>
      <c r="I96" s="30"/>
      <c r="J96" s="30"/>
      <c r="K96" s="30"/>
      <c r="L96" s="30"/>
      <c r="M96" s="30"/>
      <c r="N96" s="30"/>
      <c r="T96" s="35"/>
    </row>
    <row r="97" spans="1:20" s="27" customFormat="1" x14ac:dyDescent="0.25">
      <c r="A97" s="32"/>
      <c r="G97" s="30"/>
      <c r="H97" s="30"/>
      <c r="I97" s="30"/>
      <c r="J97" s="30"/>
      <c r="K97" s="30"/>
      <c r="L97" s="30"/>
      <c r="M97" s="30"/>
      <c r="N97" s="30"/>
      <c r="T97" s="35"/>
    </row>
    <row r="98" spans="1:20" s="27" customFormat="1" x14ac:dyDescent="0.25">
      <c r="A98" s="32"/>
      <c r="G98" s="30"/>
      <c r="H98" s="30"/>
      <c r="I98" s="30"/>
      <c r="J98" s="30"/>
      <c r="K98" s="30"/>
      <c r="L98" s="30"/>
      <c r="M98" s="30"/>
      <c r="N98" s="30"/>
      <c r="T98" s="35"/>
    </row>
    <row r="99" spans="1:20" s="27" customFormat="1" x14ac:dyDescent="0.25">
      <c r="A99" s="32"/>
      <c r="G99" s="30"/>
      <c r="H99" s="30"/>
      <c r="I99" s="30"/>
      <c r="J99" s="30"/>
      <c r="K99" s="30"/>
      <c r="L99" s="30"/>
      <c r="M99" s="30"/>
      <c r="N99" s="30"/>
      <c r="T99" s="35"/>
    </row>
    <row r="100" spans="1:20" s="27" customFormat="1" x14ac:dyDescent="0.25">
      <c r="A100" s="32"/>
      <c r="G100" s="30"/>
      <c r="H100" s="30"/>
      <c r="I100" s="30"/>
      <c r="J100" s="30"/>
      <c r="K100" s="30"/>
      <c r="L100" s="30"/>
      <c r="M100" s="30"/>
      <c r="N100" s="30"/>
      <c r="T100" s="35"/>
    </row>
    <row r="101" spans="1:20" s="27" customFormat="1" x14ac:dyDescent="0.25">
      <c r="A101" s="32"/>
      <c r="G101" s="30"/>
      <c r="H101" s="30"/>
      <c r="I101" s="30"/>
      <c r="J101" s="30"/>
      <c r="K101" s="30"/>
      <c r="L101" s="30"/>
      <c r="M101" s="30"/>
      <c r="N101" s="30"/>
      <c r="T101" s="35"/>
    </row>
    <row r="102" spans="1:20" s="27" customFormat="1" x14ac:dyDescent="0.25">
      <c r="A102" s="32"/>
      <c r="G102" s="30"/>
      <c r="H102" s="30"/>
      <c r="I102" s="30"/>
      <c r="J102" s="30"/>
      <c r="K102" s="30"/>
      <c r="L102" s="30"/>
      <c r="M102" s="30"/>
      <c r="N102" s="30"/>
      <c r="T102" s="35"/>
    </row>
    <row r="103" spans="1:20" s="27" customFormat="1" x14ac:dyDescent="0.25">
      <c r="A103" s="32"/>
      <c r="G103" s="30"/>
      <c r="H103" s="30"/>
      <c r="I103" s="30"/>
      <c r="J103" s="30"/>
      <c r="K103" s="30"/>
      <c r="L103" s="30"/>
      <c r="M103" s="30"/>
      <c r="N103" s="30"/>
      <c r="T103" s="35"/>
    </row>
    <row r="104" spans="1:20" s="27" customFormat="1" x14ac:dyDescent="0.25">
      <c r="A104" s="32"/>
      <c r="G104" s="30"/>
      <c r="H104" s="30"/>
      <c r="I104" s="30"/>
      <c r="J104" s="30"/>
      <c r="K104" s="30"/>
      <c r="L104" s="30"/>
      <c r="M104" s="30"/>
      <c r="N104" s="30"/>
      <c r="T104" s="35"/>
    </row>
    <row r="105" spans="1:20" s="27" customFormat="1" x14ac:dyDescent="0.25">
      <c r="A105" s="32"/>
      <c r="G105" s="30"/>
      <c r="H105" s="30"/>
      <c r="I105" s="30"/>
      <c r="J105" s="30"/>
      <c r="K105" s="30"/>
      <c r="L105" s="30"/>
      <c r="M105" s="30"/>
      <c r="N105" s="30"/>
      <c r="T105" s="35"/>
    </row>
    <row r="106" spans="1:20" s="27" customFormat="1" x14ac:dyDescent="0.25">
      <c r="A106" s="32"/>
      <c r="G106" s="30"/>
      <c r="H106" s="30"/>
      <c r="I106" s="30"/>
      <c r="J106" s="30"/>
      <c r="K106" s="30"/>
      <c r="L106" s="30"/>
      <c r="M106" s="30"/>
      <c r="N106" s="30"/>
      <c r="T106" s="35"/>
    </row>
    <row r="107" spans="1:20" s="27" customFormat="1" x14ac:dyDescent="0.25">
      <c r="A107" s="32"/>
      <c r="G107" s="30"/>
      <c r="H107" s="30"/>
      <c r="I107" s="30"/>
      <c r="J107" s="30"/>
      <c r="K107" s="30"/>
      <c r="L107" s="30"/>
      <c r="M107" s="30"/>
      <c r="N107" s="30"/>
      <c r="T107" s="35"/>
    </row>
    <row r="108" spans="1:20" s="27" customFormat="1" x14ac:dyDescent="0.25">
      <c r="A108" s="32"/>
      <c r="G108" s="30"/>
      <c r="H108" s="30"/>
      <c r="I108" s="30"/>
      <c r="J108" s="30"/>
      <c r="K108" s="30"/>
      <c r="L108" s="30"/>
      <c r="M108" s="30"/>
      <c r="N108" s="30"/>
      <c r="T108" s="35"/>
    </row>
    <row r="109" spans="1:20" s="27" customFormat="1" x14ac:dyDescent="0.25">
      <c r="A109" s="32"/>
      <c r="G109" s="30"/>
      <c r="H109" s="30"/>
      <c r="I109" s="30"/>
      <c r="J109" s="30"/>
      <c r="K109" s="30"/>
      <c r="L109" s="30"/>
      <c r="M109" s="30"/>
      <c r="N109" s="30"/>
      <c r="T109" s="35"/>
    </row>
    <row r="110" spans="1:20" s="27" customFormat="1" x14ac:dyDescent="0.25">
      <c r="A110" s="32"/>
      <c r="G110" s="30"/>
      <c r="H110" s="30"/>
      <c r="I110" s="30"/>
      <c r="J110" s="30"/>
      <c r="K110" s="30"/>
      <c r="L110" s="30"/>
      <c r="M110" s="30"/>
      <c r="N110" s="30"/>
      <c r="T110" s="35"/>
    </row>
    <row r="111" spans="1:20" s="27" customFormat="1" x14ac:dyDescent="0.25">
      <c r="A111" s="32"/>
      <c r="G111" s="30"/>
      <c r="H111" s="30"/>
      <c r="I111" s="30"/>
      <c r="J111" s="30"/>
      <c r="K111" s="30"/>
      <c r="L111" s="30"/>
      <c r="M111" s="30"/>
      <c r="N111" s="30"/>
      <c r="T111" s="35"/>
    </row>
    <row r="112" spans="1:20" s="27" customFormat="1" x14ac:dyDescent="0.25">
      <c r="A112" s="32"/>
      <c r="G112" s="30"/>
      <c r="H112" s="30"/>
      <c r="I112" s="30"/>
      <c r="J112" s="30"/>
      <c r="K112" s="30"/>
      <c r="L112" s="30"/>
      <c r="M112" s="30"/>
      <c r="N112" s="30"/>
      <c r="T112" s="35"/>
    </row>
    <row r="113" spans="1:20" s="27" customFormat="1" x14ac:dyDescent="0.25">
      <c r="A113" s="32"/>
      <c r="G113" s="30"/>
      <c r="H113" s="30"/>
      <c r="I113" s="30"/>
      <c r="J113" s="30"/>
      <c r="K113" s="30"/>
      <c r="L113" s="30"/>
      <c r="M113" s="30"/>
      <c r="N113" s="30"/>
      <c r="T113" s="35"/>
    </row>
    <row r="114" spans="1:20" s="27" customFormat="1" x14ac:dyDescent="0.25">
      <c r="A114" s="32"/>
      <c r="G114" s="30"/>
      <c r="H114" s="30"/>
      <c r="I114" s="30"/>
      <c r="J114" s="30"/>
      <c r="K114" s="30"/>
      <c r="L114" s="30"/>
      <c r="M114" s="30"/>
      <c r="N114" s="30"/>
      <c r="T114" s="35"/>
    </row>
    <row r="115" spans="1:20" s="27" customFormat="1" x14ac:dyDescent="0.25">
      <c r="A115" s="32"/>
      <c r="G115" s="30"/>
      <c r="H115" s="30"/>
      <c r="I115" s="30"/>
      <c r="J115" s="30"/>
      <c r="K115" s="30"/>
      <c r="L115" s="30"/>
      <c r="M115" s="30"/>
      <c r="N115" s="30"/>
      <c r="T115" s="35"/>
    </row>
    <row r="116" spans="1:20" s="27" customFormat="1" x14ac:dyDescent="0.25">
      <c r="A116" s="32"/>
      <c r="G116" s="30"/>
      <c r="H116" s="30"/>
      <c r="I116" s="30"/>
      <c r="J116" s="30"/>
      <c r="K116" s="30"/>
      <c r="L116" s="30"/>
      <c r="M116" s="30"/>
      <c r="N116" s="30"/>
      <c r="T116" s="35"/>
    </row>
    <row r="117" spans="1:20" s="27" customFormat="1" x14ac:dyDescent="0.25">
      <c r="A117" s="32"/>
      <c r="G117" s="30"/>
      <c r="H117" s="30"/>
      <c r="I117" s="30"/>
      <c r="J117" s="30"/>
      <c r="K117" s="30"/>
      <c r="L117" s="30"/>
      <c r="M117" s="30"/>
      <c r="N117" s="30"/>
      <c r="T117" s="35"/>
    </row>
    <row r="118" spans="1:20" s="27" customFormat="1" x14ac:dyDescent="0.25">
      <c r="A118" s="32"/>
      <c r="G118" s="30"/>
      <c r="H118" s="30"/>
      <c r="I118" s="30"/>
      <c r="J118" s="30"/>
      <c r="K118" s="30"/>
      <c r="L118" s="30"/>
      <c r="M118" s="30"/>
      <c r="N118" s="30"/>
      <c r="T118" s="35"/>
    </row>
    <row r="119" spans="1:20" s="27" customFormat="1" x14ac:dyDescent="0.25">
      <c r="A119" s="32"/>
      <c r="G119" s="30"/>
      <c r="H119" s="30"/>
      <c r="I119" s="30"/>
      <c r="J119" s="30"/>
      <c r="K119" s="30"/>
      <c r="L119" s="30"/>
      <c r="M119" s="30"/>
      <c r="N119" s="30"/>
      <c r="T119" s="35"/>
    </row>
    <row r="120" spans="1:20" s="27" customFormat="1" x14ac:dyDescent="0.25">
      <c r="A120" s="32"/>
      <c r="G120" s="30"/>
      <c r="H120" s="30"/>
      <c r="I120" s="30"/>
      <c r="J120" s="30"/>
      <c r="K120" s="30"/>
      <c r="L120" s="30"/>
      <c r="M120" s="30"/>
      <c r="N120" s="30"/>
      <c r="T120" s="35"/>
    </row>
    <row r="121" spans="1:20" s="27" customFormat="1" x14ac:dyDescent="0.25">
      <c r="A121" s="32"/>
      <c r="G121" s="30"/>
      <c r="H121" s="30"/>
      <c r="I121" s="30"/>
      <c r="J121" s="30"/>
      <c r="K121" s="30"/>
      <c r="L121" s="30"/>
      <c r="M121" s="30"/>
      <c r="N121" s="30"/>
      <c r="T121" s="35"/>
    </row>
  </sheetData>
  <protectedRanges>
    <protectedRange sqref="D10:D55" name="Range1"/>
  </protectedRanges>
  <mergeCells count="4">
    <mergeCell ref="A2:I2"/>
    <mergeCell ref="A3:I3"/>
    <mergeCell ref="K9:N9"/>
    <mergeCell ref="F9:J9"/>
  </mergeCells>
  <conditionalFormatting sqref="S58">
    <cfRule type="cellIs" dxfId="2" priority="1" operator="equal">
      <formula>"High"</formula>
    </cfRule>
    <cfRule type="cellIs" dxfId="1" priority="2" operator="equal">
      <formula>"Low"</formula>
    </cfRule>
    <cfRule type="cellIs" dxfId="0" priority="3" operator="equal">
      <formula>"Medium"</formula>
    </cfRule>
  </conditionalFormatting>
  <dataValidations xWindow="1127" yWindow="692" count="8">
    <dataValidation type="list" allowBlank="1" showInputMessage="1" showErrorMessage="1" prompt="Choose range." sqref="D10">
      <formula1>"Choose Response, &lt;20K, 20K-100K, &gt;100K"</formula1>
    </dataValidation>
    <dataValidation type="list" allowBlank="1" showInputMessage="1" showErrorMessage="1" prompt="Choose range." sqref="D11:D12">
      <formula1>"Choose Response, &lt;50, 50-200, &gt;200"</formula1>
    </dataValidation>
    <dataValidation type="list" allowBlank="1" showInputMessage="1" showErrorMessage="1" sqref="D46:D55 D24:D33 D35 D37:D44 D13:D16 D18:D22">
      <formula1>"Choose Response, Yes, No"</formula1>
    </dataValidation>
    <dataValidation type="list" allowBlank="1" showInputMessage="1" showErrorMessage="1" prompt="Choose Range." sqref="D23">
      <formula1>$F$23:$I$23</formula1>
    </dataValidation>
    <dataValidation type="list" allowBlank="1" showInputMessage="1" showErrorMessage="1" prompt="Choose Range." sqref="D34">
      <formula1>$F$34:$J$34</formula1>
    </dataValidation>
    <dataValidation type="list" allowBlank="1" showInputMessage="1" showErrorMessage="1" prompt="Choose Range." sqref="D36">
      <formula1>"Choose Response, 0, 1-3, 4-7, &gt;8"</formula1>
    </dataValidation>
    <dataValidation type="list" allowBlank="1" showInputMessage="1" showErrorMessage="1" prompt="Choose Range." sqref="D45">
      <formula1>"Choose Response, 0%, &lt;25%, 25%-50%, &gt;50%"</formula1>
    </dataValidation>
    <dataValidation type="list" allowBlank="1" showInputMessage="1" showErrorMessage="1" sqref="D17">
      <formula1>$F$17:$I$17</formula1>
    </dataValidation>
  </dataValidations>
  <pageMargins left="0.7" right="0.7" top="0.75" bottom="0.75" header="0.3" footer="0.3"/>
  <pageSetup orientation="portrait" r:id="rId1"/>
  <ignoredErrors>
    <ignoredError sqref="P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06" workbookViewId="0">
      <selection activeCell="B138" sqref="B138"/>
    </sheetView>
  </sheetViews>
  <sheetFormatPr defaultRowHeight="15" x14ac:dyDescent="0.25"/>
  <cols>
    <col min="1" max="1" width="26" bestFit="1" customWidth="1"/>
    <col min="5" max="5" width="18.28515625" customWidth="1"/>
  </cols>
  <sheetData>
    <row r="1" spans="1:5" x14ac:dyDescent="0.25">
      <c r="A1" s="4" t="s">
        <v>50</v>
      </c>
      <c r="B1" s="1">
        <v>176</v>
      </c>
    </row>
    <row r="2" spans="1:5" x14ac:dyDescent="0.25">
      <c r="A2" s="4" t="s">
        <v>51</v>
      </c>
      <c r="B2" s="1">
        <v>10</v>
      </c>
    </row>
    <row r="3" spans="1:5" x14ac:dyDescent="0.25">
      <c r="A3" s="4" t="s">
        <v>52</v>
      </c>
      <c r="B3" s="2" t="s">
        <v>55</v>
      </c>
    </row>
    <row r="4" spans="1:5" x14ac:dyDescent="0.25">
      <c r="A4" s="4" t="s">
        <v>53</v>
      </c>
      <c r="B4" s="2" t="s">
        <v>56</v>
      </c>
    </row>
    <row r="5" spans="1:5" x14ac:dyDescent="0.25">
      <c r="A5" s="4" t="s">
        <v>54</v>
      </c>
      <c r="B5" s="2" t="s">
        <v>57</v>
      </c>
    </row>
    <row r="6" spans="1:5" x14ac:dyDescent="0.25">
      <c r="D6">
        <v>1</v>
      </c>
      <c r="E6" t="s">
        <v>71</v>
      </c>
    </row>
    <row r="7" spans="1:5" x14ac:dyDescent="0.25">
      <c r="D7">
        <v>2</v>
      </c>
      <c r="E7" t="s">
        <v>71</v>
      </c>
    </row>
    <row r="8" spans="1:5" x14ac:dyDescent="0.25">
      <c r="D8">
        <v>3</v>
      </c>
      <c r="E8" t="s">
        <v>71</v>
      </c>
    </row>
    <row r="9" spans="1:5" x14ac:dyDescent="0.25">
      <c r="D9">
        <v>4</v>
      </c>
      <c r="E9" t="s">
        <v>71</v>
      </c>
    </row>
    <row r="10" spans="1:5" x14ac:dyDescent="0.25">
      <c r="D10">
        <v>5</v>
      </c>
      <c r="E10" t="s">
        <v>71</v>
      </c>
    </row>
    <row r="11" spans="1:5" x14ac:dyDescent="0.25">
      <c r="D11">
        <v>6</v>
      </c>
      <c r="E11" t="s">
        <v>71</v>
      </c>
    </row>
    <row r="12" spans="1:5" x14ac:dyDescent="0.25">
      <c r="D12">
        <v>7</v>
      </c>
      <c r="E12" t="s">
        <v>71</v>
      </c>
    </row>
    <row r="13" spans="1:5" x14ac:dyDescent="0.25">
      <c r="D13">
        <v>8</v>
      </c>
      <c r="E13" t="s">
        <v>71</v>
      </c>
    </row>
    <row r="14" spans="1:5" x14ac:dyDescent="0.25">
      <c r="D14">
        <v>9</v>
      </c>
      <c r="E14" t="s">
        <v>71</v>
      </c>
    </row>
    <row r="15" spans="1:5" x14ac:dyDescent="0.25">
      <c r="D15">
        <v>10</v>
      </c>
      <c r="E15" t="s">
        <v>71</v>
      </c>
    </row>
    <row r="16" spans="1:5" x14ac:dyDescent="0.25">
      <c r="D16">
        <v>11</v>
      </c>
      <c r="E16" t="s">
        <v>71</v>
      </c>
    </row>
    <row r="17" spans="4:5" x14ac:dyDescent="0.25">
      <c r="D17">
        <v>12</v>
      </c>
      <c r="E17" t="s">
        <v>71</v>
      </c>
    </row>
    <row r="18" spans="4:5" x14ac:dyDescent="0.25">
      <c r="D18">
        <v>13</v>
      </c>
      <c r="E18" t="s">
        <v>71</v>
      </c>
    </row>
    <row r="19" spans="4:5" x14ac:dyDescent="0.25">
      <c r="D19">
        <v>14</v>
      </c>
      <c r="E19" t="s">
        <v>71</v>
      </c>
    </row>
    <row r="20" spans="4:5" x14ac:dyDescent="0.25">
      <c r="D20">
        <v>15</v>
      </c>
      <c r="E20" t="s">
        <v>71</v>
      </c>
    </row>
    <row r="21" spans="4:5" x14ac:dyDescent="0.25">
      <c r="D21">
        <v>16</v>
      </c>
      <c r="E21" t="s">
        <v>71</v>
      </c>
    </row>
    <row r="22" spans="4:5" x14ac:dyDescent="0.25">
      <c r="D22">
        <v>17</v>
      </c>
      <c r="E22" t="s">
        <v>71</v>
      </c>
    </row>
    <row r="23" spans="4:5" x14ac:dyDescent="0.25">
      <c r="D23">
        <v>18</v>
      </c>
      <c r="E23" t="s">
        <v>71</v>
      </c>
    </row>
    <row r="24" spans="4:5" x14ac:dyDescent="0.25">
      <c r="D24">
        <v>19</v>
      </c>
      <c r="E24" t="s">
        <v>71</v>
      </c>
    </row>
    <row r="25" spans="4:5" x14ac:dyDescent="0.25">
      <c r="D25">
        <v>20</v>
      </c>
      <c r="E25" t="s">
        <v>71</v>
      </c>
    </row>
    <row r="26" spans="4:5" x14ac:dyDescent="0.25">
      <c r="D26">
        <v>21</v>
      </c>
      <c r="E26" t="s">
        <v>71</v>
      </c>
    </row>
    <row r="27" spans="4:5" x14ac:dyDescent="0.25">
      <c r="D27">
        <v>22</v>
      </c>
      <c r="E27" t="s">
        <v>71</v>
      </c>
    </row>
    <row r="28" spans="4:5" x14ac:dyDescent="0.25">
      <c r="D28">
        <v>23</v>
      </c>
      <c r="E28" t="s">
        <v>71</v>
      </c>
    </row>
    <row r="29" spans="4:5" x14ac:dyDescent="0.25">
      <c r="D29">
        <v>24</v>
      </c>
      <c r="E29" t="s">
        <v>71</v>
      </c>
    </row>
    <row r="30" spans="4:5" x14ac:dyDescent="0.25">
      <c r="D30">
        <v>25</v>
      </c>
      <c r="E30" t="s">
        <v>71</v>
      </c>
    </row>
    <row r="31" spans="4:5" x14ac:dyDescent="0.25">
      <c r="D31">
        <v>26</v>
      </c>
      <c r="E31" t="s">
        <v>71</v>
      </c>
    </row>
    <row r="32" spans="4:5" x14ac:dyDescent="0.25">
      <c r="D32">
        <v>27</v>
      </c>
      <c r="E32" t="s">
        <v>71</v>
      </c>
    </row>
    <row r="33" spans="4:5" x14ac:dyDescent="0.25">
      <c r="D33">
        <v>28</v>
      </c>
      <c r="E33" t="s">
        <v>71</v>
      </c>
    </row>
    <row r="34" spans="4:5" x14ac:dyDescent="0.25">
      <c r="D34">
        <v>29</v>
      </c>
      <c r="E34" t="s">
        <v>71</v>
      </c>
    </row>
    <row r="35" spans="4:5" x14ac:dyDescent="0.25">
      <c r="D35">
        <v>30</v>
      </c>
      <c r="E35" t="s">
        <v>71</v>
      </c>
    </row>
    <row r="36" spans="4:5" x14ac:dyDescent="0.25">
      <c r="D36">
        <v>31</v>
      </c>
      <c r="E36" t="s">
        <v>71</v>
      </c>
    </row>
    <row r="37" spans="4:5" x14ac:dyDescent="0.25">
      <c r="D37">
        <v>32</v>
      </c>
      <c r="E37" t="s">
        <v>71</v>
      </c>
    </row>
    <row r="38" spans="4:5" x14ac:dyDescent="0.25">
      <c r="D38">
        <v>33</v>
      </c>
      <c r="E38" t="s">
        <v>71</v>
      </c>
    </row>
    <row r="39" spans="4:5" x14ac:dyDescent="0.25">
      <c r="D39">
        <v>34</v>
      </c>
      <c r="E39" t="s">
        <v>71</v>
      </c>
    </row>
    <row r="40" spans="4:5" x14ac:dyDescent="0.25">
      <c r="D40">
        <v>35</v>
      </c>
      <c r="E40" t="s">
        <v>71</v>
      </c>
    </row>
    <row r="41" spans="4:5" x14ac:dyDescent="0.25">
      <c r="D41">
        <v>36</v>
      </c>
      <c r="E41" t="s">
        <v>71</v>
      </c>
    </row>
    <row r="42" spans="4:5" x14ac:dyDescent="0.25">
      <c r="D42">
        <v>37</v>
      </c>
      <c r="E42" t="s">
        <v>71</v>
      </c>
    </row>
    <row r="43" spans="4:5" x14ac:dyDescent="0.25">
      <c r="D43">
        <v>38</v>
      </c>
      <c r="E43" t="s">
        <v>71</v>
      </c>
    </row>
    <row r="44" spans="4:5" x14ac:dyDescent="0.25">
      <c r="D44">
        <v>39</v>
      </c>
      <c r="E44" t="s">
        <v>71</v>
      </c>
    </row>
    <row r="45" spans="4:5" x14ac:dyDescent="0.25">
      <c r="D45">
        <v>40</v>
      </c>
      <c r="E45" t="s">
        <v>71</v>
      </c>
    </row>
    <row r="46" spans="4:5" x14ac:dyDescent="0.25">
      <c r="D46">
        <v>41</v>
      </c>
      <c r="E46" t="s">
        <v>71</v>
      </c>
    </row>
    <row r="47" spans="4:5" x14ac:dyDescent="0.25">
      <c r="D47">
        <v>42</v>
      </c>
      <c r="E47" t="s">
        <v>71</v>
      </c>
    </row>
    <row r="48" spans="4:5" x14ac:dyDescent="0.25">
      <c r="D48">
        <v>43</v>
      </c>
      <c r="E48" t="s">
        <v>71</v>
      </c>
    </row>
    <row r="49" spans="4:5" x14ac:dyDescent="0.25">
      <c r="D49">
        <v>44</v>
      </c>
      <c r="E49" t="s">
        <v>71</v>
      </c>
    </row>
    <row r="50" spans="4:5" x14ac:dyDescent="0.25">
      <c r="D50">
        <v>45</v>
      </c>
      <c r="E50" t="s">
        <v>71</v>
      </c>
    </row>
    <row r="51" spans="4:5" x14ac:dyDescent="0.25">
      <c r="D51">
        <v>46</v>
      </c>
      <c r="E51" t="s">
        <v>71</v>
      </c>
    </row>
    <row r="52" spans="4:5" x14ac:dyDescent="0.25">
      <c r="D52">
        <v>47</v>
      </c>
      <c r="E52" t="s">
        <v>71</v>
      </c>
    </row>
    <row r="53" spans="4:5" x14ac:dyDescent="0.25">
      <c r="D53">
        <v>48</v>
      </c>
      <c r="E53" t="s">
        <v>71</v>
      </c>
    </row>
    <row r="54" spans="4:5" x14ac:dyDescent="0.25">
      <c r="D54">
        <v>49</v>
      </c>
      <c r="E54" t="s">
        <v>71</v>
      </c>
    </row>
    <row r="55" spans="4:5" x14ac:dyDescent="0.25">
      <c r="D55">
        <v>50</v>
      </c>
      <c r="E55" t="s">
        <v>71</v>
      </c>
    </row>
    <row r="56" spans="4:5" x14ac:dyDescent="0.25">
      <c r="D56">
        <v>51</v>
      </c>
      <c r="E56" t="s">
        <v>71</v>
      </c>
    </row>
    <row r="57" spans="4:5" x14ac:dyDescent="0.25">
      <c r="D57">
        <v>52</v>
      </c>
      <c r="E57" t="s">
        <v>71</v>
      </c>
    </row>
    <row r="58" spans="4:5" x14ac:dyDescent="0.25">
      <c r="D58">
        <v>53</v>
      </c>
      <c r="E58" t="s">
        <v>71</v>
      </c>
    </row>
    <row r="59" spans="4:5" x14ac:dyDescent="0.25">
      <c r="D59">
        <v>54</v>
      </c>
      <c r="E59" t="s">
        <v>71</v>
      </c>
    </row>
    <row r="60" spans="4:5" x14ac:dyDescent="0.25">
      <c r="D60">
        <v>55</v>
      </c>
      <c r="E60" t="s">
        <v>71</v>
      </c>
    </row>
    <row r="61" spans="4:5" x14ac:dyDescent="0.25">
      <c r="D61">
        <v>56</v>
      </c>
      <c r="E61" t="s">
        <v>71</v>
      </c>
    </row>
    <row r="62" spans="4:5" x14ac:dyDescent="0.25">
      <c r="D62">
        <v>57</v>
      </c>
      <c r="E62" t="s">
        <v>71</v>
      </c>
    </row>
    <row r="63" spans="4:5" x14ac:dyDescent="0.25">
      <c r="D63">
        <v>58</v>
      </c>
      <c r="E63" t="s">
        <v>71</v>
      </c>
    </row>
    <row r="64" spans="4:5" x14ac:dyDescent="0.25">
      <c r="D64">
        <v>59</v>
      </c>
      <c r="E64" t="s">
        <v>71</v>
      </c>
    </row>
    <row r="65" spans="3:6" x14ac:dyDescent="0.25">
      <c r="D65">
        <v>60</v>
      </c>
      <c r="E65" t="s">
        <v>71</v>
      </c>
    </row>
    <row r="66" spans="3:6" x14ac:dyDescent="0.25">
      <c r="D66">
        <v>61</v>
      </c>
      <c r="E66" t="s">
        <v>71</v>
      </c>
    </row>
    <row r="67" spans="3:6" x14ac:dyDescent="0.25">
      <c r="D67">
        <v>62</v>
      </c>
      <c r="E67" t="s">
        <v>71</v>
      </c>
    </row>
    <row r="68" spans="3:6" x14ac:dyDescent="0.25">
      <c r="D68">
        <v>63</v>
      </c>
      <c r="E68" s="74" t="s">
        <v>140</v>
      </c>
    </row>
    <row r="69" spans="3:6" x14ac:dyDescent="0.25">
      <c r="D69">
        <v>64</v>
      </c>
      <c r="E69" s="74" t="s">
        <v>140</v>
      </c>
    </row>
    <row r="70" spans="3:6" x14ac:dyDescent="0.25">
      <c r="D70">
        <v>65</v>
      </c>
      <c r="E70" s="74" t="s">
        <v>140</v>
      </c>
    </row>
    <row r="71" spans="3:6" x14ac:dyDescent="0.25">
      <c r="D71">
        <v>66</v>
      </c>
      <c r="E71" s="74" t="s">
        <v>140</v>
      </c>
    </row>
    <row r="72" spans="3:6" x14ac:dyDescent="0.25">
      <c r="D72">
        <v>67</v>
      </c>
      <c r="E72" s="74" t="s">
        <v>140</v>
      </c>
    </row>
    <row r="73" spans="3:6" x14ac:dyDescent="0.25">
      <c r="D73">
        <v>68</v>
      </c>
      <c r="E73" s="74" t="s">
        <v>140</v>
      </c>
    </row>
    <row r="74" spans="3:6" x14ac:dyDescent="0.25">
      <c r="D74">
        <v>69</v>
      </c>
      <c r="E74" s="74" t="s">
        <v>140</v>
      </c>
    </row>
    <row r="75" spans="3:6" x14ac:dyDescent="0.25">
      <c r="C75" s="76" t="s">
        <v>142</v>
      </c>
      <c r="D75" s="77">
        <v>70</v>
      </c>
      <c r="E75" s="78" t="s">
        <v>140</v>
      </c>
      <c r="F75" s="79"/>
    </row>
    <row r="76" spans="3:6" x14ac:dyDescent="0.25">
      <c r="C76" s="80" t="s">
        <v>143</v>
      </c>
      <c r="D76">
        <v>71</v>
      </c>
      <c r="E76" s="74" t="s">
        <v>140</v>
      </c>
    </row>
    <row r="77" spans="3:6" x14ac:dyDescent="0.25">
      <c r="D77">
        <v>72</v>
      </c>
      <c r="E77" s="74" t="s">
        <v>140</v>
      </c>
    </row>
    <row r="78" spans="3:6" x14ac:dyDescent="0.25">
      <c r="D78">
        <v>73</v>
      </c>
      <c r="E78" s="74" t="s">
        <v>140</v>
      </c>
    </row>
    <row r="79" spans="3:6" x14ac:dyDescent="0.25">
      <c r="D79">
        <v>74</v>
      </c>
      <c r="E79" s="74" t="s">
        <v>140</v>
      </c>
    </row>
    <row r="80" spans="3:6" x14ac:dyDescent="0.25">
      <c r="D80">
        <v>75</v>
      </c>
      <c r="E80" s="74" t="s">
        <v>140</v>
      </c>
    </row>
    <row r="81" spans="4:5" x14ac:dyDescent="0.25">
      <c r="D81">
        <v>76</v>
      </c>
      <c r="E81" s="74" t="s">
        <v>140</v>
      </c>
    </row>
    <row r="82" spans="4:5" x14ac:dyDescent="0.25">
      <c r="D82">
        <v>77</v>
      </c>
      <c r="E82" s="74" t="s">
        <v>140</v>
      </c>
    </row>
    <row r="83" spans="4:5" x14ac:dyDescent="0.25">
      <c r="D83">
        <v>78</v>
      </c>
      <c r="E83" t="s">
        <v>72</v>
      </c>
    </row>
    <row r="84" spans="4:5" x14ac:dyDescent="0.25">
      <c r="D84">
        <v>79</v>
      </c>
      <c r="E84" t="s">
        <v>72</v>
      </c>
    </row>
    <row r="85" spans="4:5" x14ac:dyDescent="0.25">
      <c r="D85">
        <v>80</v>
      </c>
      <c r="E85" t="s">
        <v>72</v>
      </c>
    </row>
    <row r="86" spans="4:5" x14ac:dyDescent="0.25">
      <c r="D86">
        <v>81</v>
      </c>
      <c r="E86" t="s">
        <v>72</v>
      </c>
    </row>
    <row r="87" spans="4:5" x14ac:dyDescent="0.25">
      <c r="D87">
        <v>82</v>
      </c>
      <c r="E87" t="s">
        <v>72</v>
      </c>
    </row>
    <row r="88" spans="4:5" x14ac:dyDescent="0.25">
      <c r="D88">
        <v>83</v>
      </c>
      <c r="E88" t="s">
        <v>72</v>
      </c>
    </row>
    <row r="89" spans="4:5" x14ac:dyDescent="0.25">
      <c r="D89">
        <v>84</v>
      </c>
      <c r="E89" t="s">
        <v>72</v>
      </c>
    </row>
    <row r="90" spans="4:5" x14ac:dyDescent="0.25">
      <c r="D90">
        <v>85</v>
      </c>
      <c r="E90" t="s">
        <v>72</v>
      </c>
    </row>
    <row r="91" spans="4:5" x14ac:dyDescent="0.25">
      <c r="D91">
        <v>86</v>
      </c>
      <c r="E91" t="s">
        <v>72</v>
      </c>
    </row>
    <row r="92" spans="4:5" x14ac:dyDescent="0.25">
      <c r="D92">
        <v>87</v>
      </c>
      <c r="E92" t="s">
        <v>72</v>
      </c>
    </row>
    <row r="93" spans="4:5" x14ac:dyDescent="0.25">
      <c r="D93">
        <v>88</v>
      </c>
      <c r="E93" t="s">
        <v>72</v>
      </c>
    </row>
    <row r="94" spans="4:5" x14ac:dyDescent="0.25">
      <c r="D94">
        <v>89</v>
      </c>
      <c r="E94" t="s">
        <v>72</v>
      </c>
    </row>
    <row r="95" spans="4:5" x14ac:dyDescent="0.25">
      <c r="D95">
        <v>90</v>
      </c>
      <c r="E95" t="s">
        <v>72</v>
      </c>
    </row>
    <row r="96" spans="4:5" x14ac:dyDescent="0.25">
      <c r="D96">
        <v>91</v>
      </c>
      <c r="E96" t="s">
        <v>72</v>
      </c>
    </row>
    <row r="97" spans="4:5" x14ac:dyDescent="0.25">
      <c r="D97">
        <v>92</v>
      </c>
      <c r="E97" t="s">
        <v>72</v>
      </c>
    </row>
    <row r="98" spans="4:5" x14ac:dyDescent="0.25">
      <c r="D98">
        <v>93</v>
      </c>
      <c r="E98" t="s">
        <v>72</v>
      </c>
    </row>
    <row r="99" spans="4:5" x14ac:dyDescent="0.25">
      <c r="D99">
        <v>94</v>
      </c>
      <c r="E99" t="s">
        <v>72</v>
      </c>
    </row>
    <row r="100" spans="4:5" x14ac:dyDescent="0.25">
      <c r="D100">
        <v>95</v>
      </c>
      <c r="E100" t="s">
        <v>72</v>
      </c>
    </row>
    <row r="101" spans="4:5" x14ac:dyDescent="0.25">
      <c r="D101">
        <v>96</v>
      </c>
      <c r="E101" t="s">
        <v>72</v>
      </c>
    </row>
    <row r="102" spans="4:5" x14ac:dyDescent="0.25">
      <c r="D102">
        <v>97</v>
      </c>
      <c r="E102" t="s">
        <v>72</v>
      </c>
    </row>
    <row r="103" spans="4:5" x14ac:dyDescent="0.25">
      <c r="D103">
        <v>98</v>
      </c>
      <c r="E103" t="s">
        <v>72</v>
      </c>
    </row>
    <row r="104" spans="4:5" x14ac:dyDescent="0.25">
      <c r="D104">
        <v>99</v>
      </c>
      <c r="E104" t="s">
        <v>72</v>
      </c>
    </row>
    <row r="105" spans="4:5" x14ac:dyDescent="0.25">
      <c r="D105">
        <v>100</v>
      </c>
      <c r="E105" t="s">
        <v>72</v>
      </c>
    </row>
    <row r="106" spans="4:5" x14ac:dyDescent="0.25">
      <c r="D106">
        <v>101</v>
      </c>
      <c r="E106" t="s">
        <v>72</v>
      </c>
    </row>
    <row r="107" spans="4:5" x14ac:dyDescent="0.25">
      <c r="D107">
        <v>102</v>
      </c>
      <c r="E107" t="s">
        <v>72</v>
      </c>
    </row>
    <row r="108" spans="4:5" x14ac:dyDescent="0.25">
      <c r="D108">
        <v>103</v>
      </c>
      <c r="E108" t="s">
        <v>72</v>
      </c>
    </row>
    <row r="109" spans="4:5" x14ac:dyDescent="0.25">
      <c r="D109">
        <v>104</v>
      </c>
      <c r="E109" t="s">
        <v>72</v>
      </c>
    </row>
    <row r="110" spans="4:5" x14ac:dyDescent="0.25">
      <c r="D110">
        <v>105</v>
      </c>
      <c r="E110" t="s">
        <v>72</v>
      </c>
    </row>
    <row r="111" spans="4:5" x14ac:dyDescent="0.25">
      <c r="D111">
        <v>106</v>
      </c>
      <c r="E111" t="s">
        <v>72</v>
      </c>
    </row>
    <row r="112" spans="4:5" x14ac:dyDescent="0.25">
      <c r="D112">
        <v>107</v>
      </c>
      <c r="E112" t="s">
        <v>72</v>
      </c>
    </row>
    <row r="113" spans="3:6" x14ac:dyDescent="0.25">
      <c r="D113">
        <v>108</v>
      </c>
      <c r="E113" s="74" t="s">
        <v>141</v>
      </c>
    </row>
    <row r="114" spans="3:6" x14ac:dyDescent="0.25">
      <c r="D114">
        <v>109</v>
      </c>
      <c r="E114" s="74" t="s">
        <v>141</v>
      </c>
    </row>
    <row r="115" spans="3:6" x14ac:dyDescent="0.25">
      <c r="D115">
        <v>110</v>
      </c>
      <c r="E115" s="74" t="s">
        <v>141</v>
      </c>
    </row>
    <row r="116" spans="3:6" x14ac:dyDescent="0.25">
      <c r="D116">
        <v>111</v>
      </c>
      <c r="E116" s="74" t="s">
        <v>141</v>
      </c>
    </row>
    <row r="117" spans="3:6" x14ac:dyDescent="0.25">
      <c r="D117">
        <v>112</v>
      </c>
      <c r="E117" s="74" t="s">
        <v>141</v>
      </c>
    </row>
    <row r="118" spans="3:6" x14ac:dyDescent="0.25">
      <c r="D118">
        <v>113</v>
      </c>
      <c r="E118" s="74" t="s">
        <v>141</v>
      </c>
    </row>
    <row r="119" spans="3:6" x14ac:dyDescent="0.25">
      <c r="D119">
        <v>114</v>
      </c>
      <c r="E119" s="74" t="s">
        <v>141</v>
      </c>
    </row>
    <row r="120" spans="3:6" x14ac:dyDescent="0.25">
      <c r="D120">
        <v>115</v>
      </c>
      <c r="E120" s="74" t="s">
        <v>141</v>
      </c>
    </row>
    <row r="121" spans="3:6" x14ac:dyDescent="0.25">
      <c r="D121">
        <v>116</v>
      </c>
      <c r="E121" s="74" t="s">
        <v>141</v>
      </c>
    </row>
    <row r="122" spans="3:6" x14ac:dyDescent="0.25">
      <c r="D122">
        <v>117</v>
      </c>
      <c r="E122" s="74" t="s">
        <v>141</v>
      </c>
    </row>
    <row r="123" spans="3:6" x14ac:dyDescent="0.25">
      <c r="D123">
        <v>118</v>
      </c>
      <c r="E123" s="74" t="s">
        <v>141</v>
      </c>
    </row>
    <row r="124" spans="3:6" x14ac:dyDescent="0.25">
      <c r="D124">
        <v>119</v>
      </c>
      <c r="E124" s="74" t="s">
        <v>141</v>
      </c>
    </row>
    <row r="125" spans="3:6" x14ac:dyDescent="0.25">
      <c r="C125" s="76" t="s">
        <v>144</v>
      </c>
      <c r="D125" s="79">
        <v>120</v>
      </c>
      <c r="E125" s="78" t="s">
        <v>141</v>
      </c>
      <c r="F125" s="79"/>
    </row>
    <row r="126" spans="3:6" x14ac:dyDescent="0.25">
      <c r="C126" s="80" t="s">
        <v>145</v>
      </c>
      <c r="D126">
        <v>121</v>
      </c>
      <c r="E126" s="74" t="s">
        <v>141</v>
      </c>
    </row>
    <row r="127" spans="3:6" x14ac:dyDescent="0.25">
      <c r="D127">
        <v>122</v>
      </c>
      <c r="E127" s="74" t="s">
        <v>141</v>
      </c>
    </row>
    <row r="128" spans="3:6" x14ac:dyDescent="0.25">
      <c r="D128">
        <v>123</v>
      </c>
      <c r="E128" s="74" t="s">
        <v>141</v>
      </c>
    </row>
    <row r="129" spans="4:5" x14ac:dyDescent="0.25">
      <c r="D129">
        <v>124</v>
      </c>
      <c r="E129" s="74" t="s">
        <v>141</v>
      </c>
    </row>
    <row r="130" spans="4:5" x14ac:dyDescent="0.25">
      <c r="D130">
        <v>125</v>
      </c>
      <c r="E130" s="74" t="s">
        <v>141</v>
      </c>
    </row>
    <row r="131" spans="4:5" x14ac:dyDescent="0.25">
      <c r="D131">
        <v>126</v>
      </c>
      <c r="E131" s="74" t="s">
        <v>141</v>
      </c>
    </row>
    <row r="132" spans="4:5" x14ac:dyDescent="0.25">
      <c r="D132">
        <v>127</v>
      </c>
      <c r="E132" s="74" t="s">
        <v>141</v>
      </c>
    </row>
    <row r="133" spans="4:5" x14ac:dyDescent="0.25">
      <c r="D133">
        <v>128</v>
      </c>
      <c r="E133" s="74" t="s">
        <v>141</v>
      </c>
    </row>
    <row r="134" spans="4:5" x14ac:dyDescent="0.25">
      <c r="D134">
        <v>129</v>
      </c>
      <c r="E134" s="74" t="s">
        <v>141</v>
      </c>
    </row>
    <row r="135" spans="4:5" x14ac:dyDescent="0.25">
      <c r="D135">
        <v>130</v>
      </c>
      <c r="E135" s="74" t="s">
        <v>141</v>
      </c>
    </row>
    <row r="136" spans="4:5" x14ac:dyDescent="0.25">
      <c r="D136">
        <v>131</v>
      </c>
      <c r="E136" s="74" t="s">
        <v>141</v>
      </c>
    </row>
    <row r="137" spans="4:5" x14ac:dyDescent="0.25">
      <c r="D137">
        <v>132</v>
      </c>
      <c r="E137" s="74" t="s">
        <v>141</v>
      </c>
    </row>
    <row r="138" spans="4:5" x14ac:dyDescent="0.25">
      <c r="D138">
        <v>133</v>
      </c>
      <c r="E138" t="s">
        <v>73</v>
      </c>
    </row>
    <row r="139" spans="4:5" x14ac:dyDescent="0.25">
      <c r="D139">
        <v>134</v>
      </c>
      <c r="E139" t="s">
        <v>73</v>
      </c>
    </row>
    <row r="140" spans="4:5" x14ac:dyDescent="0.25">
      <c r="D140">
        <v>135</v>
      </c>
      <c r="E140" t="s">
        <v>73</v>
      </c>
    </row>
    <row r="141" spans="4:5" x14ac:dyDescent="0.25">
      <c r="D141">
        <v>136</v>
      </c>
      <c r="E141" t="s">
        <v>73</v>
      </c>
    </row>
    <row r="142" spans="4:5" x14ac:dyDescent="0.25">
      <c r="D142">
        <v>137</v>
      </c>
      <c r="E142" t="s">
        <v>73</v>
      </c>
    </row>
    <row r="143" spans="4:5" x14ac:dyDescent="0.25">
      <c r="D143">
        <v>138</v>
      </c>
      <c r="E143" t="s">
        <v>73</v>
      </c>
    </row>
    <row r="144" spans="4:5" x14ac:dyDescent="0.25">
      <c r="D144">
        <v>139</v>
      </c>
      <c r="E144" t="s">
        <v>73</v>
      </c>
    </row>
    <row r="145" spans="4:5" x14ac:dyDescent="0.25">
      <c r="D145">
        <v>140</v>
      </c>
      <c r="E145" t="s">
        <v>73</v>
      </c>
    </row>
    <row r="146" spans="4:5" x14ac:dyDescent="0.25">
      <c r="D146">
        <v>141</v>
      </c>
      <c r="E146" t="s">
        <v>73</v>
      </c>
    </row>
    <row r="147" spans="4:5" x14ac:dyDescent="0.25">
      <c r="D147">
        <v>142</v>
      </c>
      <c r="E147" t="s">
        <v>73</v>
      </c>
    </row>
    <row r="148" spans="4:5" x14ac:dyDescent="0.25">
      <c r="D148">
        <v>143</v>
      </c>
      <c r="E148" t="s">
        <v>73</v>
      </c>
    </row>
    <row r="149" spans="4:5" x14ac:dyDescent="0.25">
      <c r="D149">
        <v>144</v>
      </c>
      <c r="E149" t="s">
        <v>73</v>
      </c>
    </row>
    <row r="150" spans="4:5" x14ac:dyDescent="0.25">
      <c r="D150">
        <v>145</v>
      </c>
      <c r="E150" t="s">
        <v>73</v>
      </c>
    </row>
    <row r="151" spans="4:5" x14ac:dyDescent="0.25">
      <c r="D151">
        <v>146</v>
      </c>
      <c r="E151" t="s">
        <v>73</v>
      </c>
    </row>
    <row r="152" spans="4:5" x14ac:dyDescent="0.25">
      <c r="D152">
        <v>147</v>
      </c>
      <c r="E152" t="s">
        <v>73</v>
      </c>
    </row>
    <row r="153" spans="4:5" x14ac:dyDescent="0.25">
      <c r="D153">
        <v>148</v>
      </c>
      <c r="E153" t="s">
        <v>73</v>
      </c>
    </row>
    <row r="154" spans="4:5" x14ac:dyDescent="0.25">
      <c r="D154">
        <v>149</v>
      </c>
      <c r="E154" t="s">
        <v>73</v>
      </c>
    </row>
    <row r="155" spans="4:5" x14ac:dyDescent="0.25">
      <c r="D155">
        <v>150</v>
      </c>
      <c r="E155" t="s">
        <v>73</v>
      </c>
    </row>
    <row r="156" spans="4:5" x14ac:dyDescent="0.25">
      <c r="D156">
        <v>151</v>
      </c>
      <c r="E156" t="s">
        <v>73</v>
      </c>
    </row>
    <row r="157" spans="4:5" x14ac:dyDescent="0.25">
      <c r="D157">
        <v>152</v>
      </c>
      <c r="E157" t="s">
        <v>73</v>
      </c>
    </row>
    <row r="158" spans="4:5" x14ac:dyDescent="0.25">
      <c r="D158">
        <v>153</v>
      </c>
      <c r="E158" t="s">
        <v>73</v>
      </c>
    </row>
    <row r="159" spans="4:5" x14ac:dyDescent="0.25">
      <c r="D159">
        <v>154</v>
      </c>
      <c r="E159" t="s">
        <v>73</v>
      </c>
    </row>
    <row r="160" spans="4:5" x14ac:dyDescent="0.25">
      <c r="D160">
        <v>155</v>
      </c>
      <c r="E160" t="s">
        <v>73</v>
      </c>
    </row>
    <row r="161" spans="4:5" x14ac:dyDescent="0.25">
      <c r="D161">
        <v>156</v>
      </c>
      <c r="E161" t="s">
        <v>73</v>
      </c>
    </row>
    <row r="162" spans="4:5" x14ac:dyDescent="0.25">
      <c r="D162">
        <v>157</v>
      </c>
      <c r="E162" t="s">
        <v>73</v>
      </c>
    </row>
    <row r="163" spans="4:5" x14ac:dyDescent="0.25">
      <c r="D163">
        <v>158</v>
      </c>
      <c r="E163" t="s">
        <v>73</v>
      </c>
    </row>
    <row r="164" spans="4:5" x14ac:dyDescent="0.25">
      <c r="D164">
        <v>159</v>
      </c>
      <c r="E164" t="s">
        <v>73</v>
      </c>
    </row>
    <row r="165" spans="4:5" x14ac:dyDescent="0.25">
      <c r="D165">
        <v>160</v>
      </c>
      <c r="E165" t="s">
        <v>73</v>
      </c>
    </row>
    <row r="166" spans="4:5" x14ac:dyDescent="0.25">
      <c r="D166">
        <v>161</v>
      </c>
      <c r="E166" t="s">
        <v>73</v>
      </c>
    </row>
    <row r="167" spans="4:5" x14ac:dyDescent="0.25">
      <c r="D167">
        <v>162</v>
      </c>
      <c r="E167" t="s">
        <v>73</v>
      </c>
    </row>
    <row r="168" spans="4:5" x14ac:dyDescent="0.25">
      <c r="D168">
        <v>163</v>
      </c>
      <c r="E168" t="s">
        <v>73</v>
      </c>
    </row>
    <row r="169" spans="4:5" x14ac:dyDescent="0.25">
      <c r="D169">
        <v>164</v>
      </c>
      <c r="E169" t="s">
        <v>73</v>
      </c>
    </row>
    <row r="170" spans="4:5" x14ac:dyDescent="0.25">
      <c r="D170">
        <v>165</v>
      </c>
      <c r="E170" t="s">
        <v>73</v>
      </c>
    </row>
    <row r="171" spans="4:5" x14ac:dyDescent="0.25">
      <c r="D171">
        <v>166</v>
      </c>
      <c r="E171" t="s">
        <v>73</v>
      </c>
    </row>
    <row r="172" spans="4:5" x14ac:dyDescent="0.25">
      <c r="D172">
        <v>167</v>
      </c>
      <c r="E172" t="s">
        <v>73</v>
      </c>
    </row>
    <row r="173" spans="4:5" x14ac:dyDescent="0.25">
      <c r="D173">
        <v>168</v>
      </c>
      <c r="E173" t="s">
        <v>73</v>
      </c>
    </row>
    <row r="174" spans="4:5" x14ac:dyDescent="0.25">
      <c r="D174">
        <v>169</v>
      </c>
      <c r="E174" t="s">
        <v>73</v>
      </c>
    </row>
    <row r="175" spans="4:5" x14ac:dyDescent="0.25">
      <c r="D175">
        <v>170</v>
      </c>
      <c r="E175" t="s">
        <v>73</v>
      </c>
    </row>
    <row r="176" spans="4:5" x14ac:dyDescent="0.25">
      <c r="D176">
        <v>171</v>
      </c>
      <c r="E176" t="s">
        <v>73</v>
      </c>
    </row>
    <row r="177" spans="4:5" x14ac:dyDescent="0.25">
      <c r="D177">
        <v>172</v>
      </c>
      <c r="E177" t="s">
        <v>73</v>
      </c>
    </row>
    <row r="178" spans="4:5" x14ac:dyDescent="0.25">
      <c r="D178">
        <v>173</v>
      </c>
      <c r="E178" t="s">
        <v>73</v>
      </c>
    </row>
    <row r="179" spans="4:5" x14ac:dyDescent="0.25">
      <c r="D179">
        <v>174</v>
      </c>
      <c r="E179" t="s">
        <v>73</v>
      </c>
    </row>
    <row r="180" spans="4:5" x14ac:dyDescent="0.25">
      <c r="D180">
        <v>175</v>
      </c>
      <c r="E180" t="s">
        <v>73</v>
      </c>
    </row>
    <row r="181" spans="4:5" x14ac:dyDescent="0.25">
      <c r="D181">
        <v>176</v>
      </c>
      <c r="E181" t="s">
        <v>73</v>
      </c>
    </row>
    <row r="182" spans="4:5" x14ac:dyDescent="0.25">
      <c r="D182">
        <v>177</v>
      </c>
      <c r="E182" t="s">
        <v>73</v>
      </c>
    </row>
    <row r="183" spans="4:5" x14ac:dyDescent="0.25">
      <c r="D183">
        <v>178</v>
      </c>
      <c r="E183" t="s">
        <v>73</v>
      </c>
    </row>
    <row r="184" spans="4:5" x14ac:dyDescent="0.25">
      <c r="D184">
        <v>179</v>
      </c>
      <c r="E184" t="s">
        <v>73</v>
      </c>
    </row>
    <row r="185" spans="4:5" x14ac:dyDescent="0.25">
      <c r="D185">
        <v>180</v>
      </c>
      <c r="E185" t="s">
        <v>73</v>
      </c>
    </row>
    <row r="186" spans="4:5" x14ac:dyDescent="0.25">
      <c r="D186">
        <v>181</v>
      </c>
      <c r="E186" t="s">
        <v>73</v>
      </c>
    </row>
    <row r="187" spans="4:5" x14ac:dyDescent="0.25">
      <c r="D187">
        <v>182</v>
      </c>
      <c r="E187" t="s">
        <v>73</v>
      </c>
    </row>
    <row r="188" spans="4:5" x14ac:dyDescent="0.25">
      <c r="D188">
        <v>183</v>
      </c>
      <c r="E188" t="s">
        <v>73</v>
      </c>
    </row>
    <row r="189" spans="4:5" x14ac:dyDescent="0.25">
      <c r="D189">
        <v>184</v>
      </c>
      <c r="E189" t="s">
        <v>73</v>
      </c>
    </row>
    <row r="190" spans="4:5" x14ac:dyDescent="0.25">
      <c r="D190">
        <v>185</v>
      </c>
      <c r="E190" t="s">
        <v>73</v>
      </c>
    </row>
    <row r="191" spans="4:5" x14ac:dyDescent="0.25">
      <c r="D191">
        <v>186</v>
      </c>
      <c r="E191" t="s">
        <v>73</v>
      </c>
    </row>
    <row r="192" spans="4:5" x14ac:dyDescent="0.25">
      <c r="D192">
        <v>187</v>
      </c>
      <c r="E192" t="s">
        <v>73</v>
      </c>
    </row>
    <row r="193" spans="4:5" x14ac:dyDescent="0.25">
      <c r="D193">
        <v>188</v>
      </c>
      <c r="E193" t="s">
        <v>73</v>
      </c>
    </row>
    <row r="194" spans="4:5" x14ac:dyDescent="0.25">
      <c r="D194">
        <v>189</v>
      </c>
      <c r="E194" t="s">
        <v>73</v>
      </c>
    </row>
    <row r="195" spans="4:5" x14ac:dyDescent="0.25">
      <c r="D195">
        <v>190</v>
      </c>
      <c r="E195" t="s">
        <v>73</v>
      </c>
    </row>
    <row r="196" spans="4:5" x14ac:dyDescent="0.25">
      <c r="D196">
        <v>191</v>
      </c>
      <c r="E196" t="s">
        <v>73</v>
      </c>
    </row>
    <row r="197" spans="4:5" x14ac:dyDescent="0.25">
      <c r="D197">
        <v>192</v>
      </c>
      <c r="E197" t="s">
        <v>73</v>
      </c>
    </row>
    <row r="198" spans="4:5" x14ac:dyDescent="0.25">
      <c r="D198">
        <v>193</v>
      </c>
      <c r="E198" t="s">
        <v>73</v>
      </c>
    </row>
    <row r="199" spans="4:5" x14ac:dyDescent="0.25">
      <c r="D199">
        <v>194</v>
      </c>
      <c r="E199" t="s">
        <v>73</v>
      </c>
    </row>
    <row r="200" spans="4:5" x14ac:dyDescent="0.25">
      <c r="D200">
        <v>195</v>
      </c>
      <c r="E200" t="s">
        <v>73</v>
      </c>
    </row>
    <row r="201" spans="4:5" x14ac:dyDescent="0.25">
      <c r="D201">
        <v>196</v>
      </c>
      <c r="E201" t="s">
        <v>73</v>
      </c>
    </row>
    <row r="202" spans="4:5" x14ac:dyDescent="0.25">
      <c r="D202">
        <v>197</v>
      </c>
      <c r="E202" t="s">
        <v>73</v>
      </c>
    </row>
    <row r="203" spans="4:5" x14ac:dyDescent="0.25">
      <c r="D203">
        <v>198</v>
      </c>
      <c r="E203" t="s">
        <v>73</v>
      </c>
    </row>
    <row r="204" spans="4:5" x14ac:dyDescent="0.25">
      <c r="D204">
        <v>199</v>
      </c>
      <c r="E204" t="s">
        <v>73</v>
      </c>
    </row>
    <row r="205" spans="4:5" x14ac:dyDescent="0.25">
      <c r="D205">
        <v>200</v>
      </c>
      <c r="E20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Profile Tool</vt:lpstr>
      <vt:lpstr>HML Table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Inherent Risk Profile Tool</dc:title>
  <dc:subject>Cyber Security</dc:subject>
  <dc:creator>Doug Westlund;Stuart Wright</dc:creator>
  <cp:lastModifiedBy>Stuart Wright</cp:lastModifiedBy>
  <cp:lastPrinted>2017-12-06T19:01:53Z</cp:lastPrinted>
  <dcterms:created xsi:type="dcterms:W3CDTF">2016-10-18T18:37:14Z</dcterms:created>
  <dcterms:modified xsi:type="dcterms:W3CDTF">2017-12-06T19:02:22Z</dcterms:modified>
</cp:coreProperties>
</file>