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<sst xmlns="http://schemas.openxmlformats.org/spreadsheetml/2006/main" count="42" uniqueCount="42">
  <si>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Union PBR Proposal</t>
  </si>
  <si>
    <t>A  1999 Delivery Revenue Base ($M)</t>
  </si>
  <si>
    <t>Delivery/redelivery and storage revenue (N&amp;E)</t>
  </si>
  <si>
    <t>Short term gas supply</t>
  </si>
  <si>
    <t>Delivery Commitment Credit (DCC)</t>
  </si>
  <si>
    <t>Base Delivery Revenue</t>
  </si>
  <si>
    <t>UFG</t>
  </si>
  <si>
    <t>Delivery commitment credit</t>
  </si>
  <si>
    <t>Y2K costs</t>
  </si>
  <si>
    <t>Regulatory costs</t>
  </si>
  <si>
    <t>Delivery Revenue for applying price cap</t>
  </si>
  <si>
    <t>C  Price cap formula</t>
  </si>
  <si>
    <t>Inflation</t>
  </si>
  <si>
    <t>TFP</t>
  </si>
  <si>
    <t>Stretch</t>
  </si>
  <si>
    <t>Price cap</t>
  </si>
  <si>
    <t>Price cap applied to Delivery Revenue</t>
  </si>
  <si>
    <t>D  Adjustments to 1999 Base Rates</t>
  </si>
  <si>
    <t>Recovery of accumulated UFG</t>
  </si>
  <si>
    <t>Regulatory savings - Jan1, 2002</t>
  </si>
  <si>
    <t>Total adjustments to 1999 Base Rates</t>
  </si>
  <si>
    <t>E  Pass-through items</t>
  </si>
  <si>
    <t>Gas costs</t>
  </si>
  <si>
    <t xml:space="preserve">   UFG</t>
  </si>
  <si>
    <t xml:space="preserve">   Inventory carrying costs</t>
  </si>
  <si>
    <t xml:space="preserve">   Fuel</t>
  </si>
  <si>
    <t>Total gas costs</t>
  </si>
  <si>
    <t>ROE</t>
  </si>
  <si>
    <t>Total Pass-throughs</t>
  </si>
  <si>
    <t>F  Rate changes</t>
  </si>
  <si>
    <t xml:space="preserve">Total Rate changes </t>
  </si>
  <si>
    <t>Change in accounting for pension and other post retirement benefits</t>
  </si>
  <si>
    <t>Accumulated deferred tax amortization</t>
  </si>
  <si>
    <t>Delivery commitment credit - April 1, 2001</t>
  </si>
  <si>
    <t xml:space="preserve">G  Revenue at new rates </t>
  </si>
  <si>
    <t>Union Gas Limited PBR Proposal - Appendix B</t>
  </si>
  <si>
    <t>Delivery revenue at approved rates (EBRO 499)</t>
  </si>
  <si>
    <t>B  Adjustments to base delivery revenue before applying price cap</t>
  </si>
  <si>
    <t>Y2K cost recovery - Jan. 1, 2001</t>
  </si>
  <si>
    <t xml:space="preserve">Price cap component </t>
  </si>
  <si>
    <t xml:space="preserve">Adjustments to 1999 Base Rates </t>
  </si>
  <si>
    <t xml:space="preserve">Pass-throughs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</si>
</sst>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_);\(0.00\)"/>
    <numFmt numFmtId="166" formatCode="0.0_);\(0.0\)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workbookViewId="0" topLeftCell="A1">
      <selection activeCell="A1" sqref="A1"/>
    </sheetView>
  </sheetViews>
  <sheetFormatPr defaultColWidth="9.140625" defaultRowHeight="12.75"/>
  <cols>
    <col min="7" max="7" width="8.140625" style="0" customWidth="1"/>
    <col min="8" max="8" width="8.00390625" style="0" customWidth="1"/>
    <col min="9" max="9" width="7.140625" style="0" customWidth="1"/>
    <col min="10" max="10" width="7.57421875" style="0" customWidth="1"/>
    <col min="11" max="11" width="6.7109375" style="0" customWidth="1"/>
  </cols>
  <sheetData>
    <row r="1" spans="1:11" ht="12.75">
      <c r="A1" s="1" t="s">
        <v>35</v>
      </c>
      <c r="B1" s="2"/>
      <c r="C1" s="2"/>
      <c r="D1" s="2"/>
      <c r="E1" s="2"/>
      <c r="F1" s="2"/>
      <c r="G1" s="2"/>
      <c r="H1" s="2"/>
      <c r="I1" s="1" t="s">
        <v>0</v>
      </c>
      <c r="J1" s="2"/>
      <c r="K1" s="2"/>
    </row>
    <row r="2" spans="1:11" ht="12.75">
      <c r="A2" s="2"/>
      <c r="B2" s="2"/>
      <c r="C2" s="2"/>
      <c r="D2" s="2"/>
      <c r="E2" s="2"/>
      <c r="F2" s="2"/>
      <c r="G2" s="1">
        <v>2000</v>
      </c>
      <c r="H2" s="1">
        <v>2001</v>
      </c>
      <c r="I2" s="1">
        <v>2002</v>
      </c>
      <c r="J2" s="1">
        <v>2003</v>
      </c>
      <c r="K2" s="1">
        <v>2004</v>
      </c>
    </row>
    <row r="3" spans="1:11" ht="12.75">
      <c r="A3" s="1" t="s">
        <v>1</v>
      </c>
      <c r="B3" s="2"/>
      <c r="C3" s="2"/>
      <c r="D3" s="2"/>
      <c r="E3" s="2"/>
      <c r="F3" s="2"/>
      <c r="G3" s="3"/>
      <c r="H3" s="3"/>
      <c r="I3" s="3"/>
      <c r="J3" s="3"/>
      <c r="K3" s="3"/>
    </row>
    <row r="4" spans="1:11" ht="12.75">
      <c r="A4" s="2"/>
      <c r="B4" s="2"/>
      <c r="C4" s="2"/>
      <c r="D4" s="2"/>
      <c r="E4" s="2"/>
      <c r="F4" s="2"/>
      <c r="G4" s="3"/>
      <c r="H4" s="3"/>
      <c r="I4" s="3"/>
      <c r="J4" s="3"/>
      <c r="K4" s="3"/>
    </row>
    <row r="5" spans="1:11" ht="12.75">
      <c r="A5" s="2" t="s">
        <v>36</v>
      </c>
      <c r="B5" s="2"/>
      <c r="C5" s="2"/>
      <c r="D5" s="2"/>
      <c r="E5" s="2"/>
      <c r="F5" s="2"/>
      <c r="G5" s="3">
        <v>787.2</v>
      </c>
      <c r="H5" s="3"/>
      <c r="I5" s="3"/>
      <c r="J5" s="3"/>
      <c r="K5" s="3"/>
    </row>
    <row r="6" spans="1:11" ht="12.75">
      <c r="A6" s="2" t="s">
        <v>2</v>
      </c>
      <c r="B6" s="2"/>
      <c r="C6" s="2"/>
      <c r="D6" s="2"/>
      <c r="E6" s="2"/>
      <c r="F6" s="2"/>
      <c r="G6" s="3">
        <v>31.4</v>
      </c>
      <c r="H6" s="3"/>
      <c r="I6" s="3"/>
      <c r="J6" s="3"/>
      <c r="K6" s="3"/>
    </row>
    <row r="7" spans="1:11" ht="12.75">
      <c r="A7" s="2" t="s">
        <v>3</v>
      </c>
      <c r="B7" s="2"/>
      <c r="C7" s="2"/>
      <c r="D7" s="2"/>
      <c r="E7" s="2"/>
      <c r="F7" s="2"/>
      <c r="G7" s="3">
        <v>-7.6</v>
      </c>
      <c r="H7" s="3"/>
      <c r="I7" s="3"/>
      <c r="J7" s="3"/>
      <c r="K7" s="3"/>
    </row>
    <row r="8" spans="1:11" ht="12.75">
      <c r="A8" s="2" t="s">
        <v>4</v>
      </c>
      <c r="B8" s="2"/>
      <c r="C8" s="2"/>
      <c r="D8" s="2"/>
      <c r="E8" s="2"/>
      <c r="F8" s="2"/>
      <c r="G8" s="3"/>
      <c r="H8" s="3"/>
      <c r="I8" s="3"/>
      <c r="J8" s="3"/>
      <c r="K8" s="3"/>
    </row>
    <row r="9" spans="1:11" ht="12.75">
      <c r="A9" s="1" t="s">
        <v>5</v>
      </c>
      <c r="B9" s="2"/>
      <c r="C9" s="2"/>
      <c r="D9" s="2"/>
      <c r="E9" s="2"/>
      <c r="F9" s="2"/>
      <c r="G9" s="3">
        <v>811.1</v>
      </c>
      <c r="H9" s="3">
        <v>846.4</v>
      </c>
      <c r="I9" s="3">
        <f>H58</f>
        <v>833.8</v>
      </c>
      <c r="J9" s="3">
        <f>I58</f>
        <v>841.9</v>
      </c>
      <c r="K9" s="3">
        <f>J58</f>
        <v>857.9</v>
      </c>
    </row>
    <row r="10" spans="1:11" ht="12.75">
      <c r="A10" s="2"/>
      <c r="B10" s="2"/>
      <c r="C10" s="2"/>
      <c r="D10" s="2"/>
      <c r="E10" s="2"/>
      <c r="F10" s="2"/>
      <c r="G10" s="3"/>
      <c r="H10" s="3"/>
      <c r="I10" s="3"/>
      <c r="J10" s="3"/>
      <c r="K10" s="3"/>
    </row>
    <row r="11" spans="1:11" ht="12.75">
      <c r="A11" s="1" t="s">
        <v>37</v>
      </c>
      <c r="B11" s="2"/>
      <c r="C11" s="2"/>
      <c r="D11" s="2"/>
      <c r="E11" s="2"/>
      <c r="F11" s="2"/>
      <c r="G11" s="3"/>
      <c r="H11" s="3"/>
      <c r="I11" s="3"/>
      <c r="J11" s="3"/>
      <c r="K11" s="3"/>
    </row>
    <row r="12" spans="1:11" ht="12.75">
      <c r="A12" s="1"/>
      <c r="B12" s="2"/>
      <c r="C12" s="2"/>
      <c r="D12" s="2"/>
      <c r="E12" s="2"/>
      <c r="F12" s="2"/>
      <c r="G12" s="3"/>
      <c r="H12" s="3"/>
      <c r="I12" s="3"/>
      <c r="J12" s="3"/>
      <c r="K12" s="3"/>
    </row>
    <row r="13" spans="1:11" ht="12.75">
      <c r="A13" s="2" t="s">
        <v>7</v>
      </c>
      <c r="B13" s="2"/>
      <c r="C13" s="2"/>
      <c r="D13" s="2"/>
      <c r="E13" s="2"/>
      <c r="F13" s="2"/>
      <c r="G13" s="3">
        <v>-27.3</v>
      </c>
      <c r="H13" s="3">
        <v>-27.3</v>
      </c>
      <c r="I13" s="3">
        <v>-6.8</v>
      </c>
      <c r="J13" s="3"/>
      <c r="K13" s="3"/>
    </row>
    <row r="14" spans="1:11" ht="12.75">
      <c r="A14" s="2" t="s">
        <v>8</v>
      </c>
      <c r="B14" s="2"/>
      <c r="C14" s="2"/>
      <c r="D14" s="2"/>
      <c r="E14" s="2"/>
      <c r="F14" s="2"/>
      <c r="G14" s="3">
        <v>-7.6</v>
      </c>
      <c r="H14" s="3">
        <v>-7.6</v>
      </c>
      <c r="I14" s="3"/>
      <c r="J14" s="3"/>
      <c r="K14" s="3"/>
    </row>
    <row r="15" spans="1:11" ht="12.75">
      <c r="A15" s="2" t="s">
        <v>9</v>
      </c>
      <c r="B15" s="2"/>
      <c r="C15" s="2"/>
      <c r="D15" s="2"/>
      <c r="E15" s="2"/>
      <c r="F15" s="2"/>
      <c r="G15" s="3"/>
      <c r="H15" s="3"/>
      <c r="I15" s="3">
        <v>-0.8</v>
      </c>
      <c r="J15" s="3"/>
      <c r="K15" s="3"/>
    </row>
    <row r="16" spans="1:11" ht="12.75">
      <c r="A16" s="1" t="s">
        <v>10</v>
      </c>
      <c r="B16" s="2"/>
      <c r="C16" s="2"/>
      <c r="D16" s="2"/>
      <c r="E16" s="2"/>
      <c r="F16" s="2"/>
      <c r="G16" s="3">
        <f>G9+G13+G14+G15</f>
        <v>776.2</v>
      </c>
      <c r="H16" s="3">
        <v>811.6</v>
      </c>
      <c r="I16" s="3">
        <v>826.2</v>
      </c>
      <c r="J16" s="3">
        <v>841.9</v>
      </c>
      <c r="K16" s="3">
        <v>857.9</v>
      </c>
    </row>
    <row r="17" spans="1:1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1" t="s">
        <v>11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 t="s">
        <v>12</v>
      </c>
      <c r="B20" s="2"/>
      <c r="C20" s="2"/>
      <c r="D20" s="2"/>
      <c r="E20" s="2"/>
      <c r="F20" s="2"/>
      <c r="G20" s="4">
        <v>0.016</v>
      </c>
      <c r="H20" s="4">
        <v>0.016</v>
      </c>
      <c r="I20" s="4">
        <v>0.016</v>
      </c>
      <c r="J20" s="4">
        <v>0.016</v>
      </c>
      <c r="K20" s="4">
        <v>0.016</v>
      </c>
    </row>
    <row r="21" spans="1:11" ht="12.75">
      <c r="A21" s="2" t="s">
        <v>13</v>
      </c>
      <c r="B21" s="2"/>
      <c r="C21" s="2"/>
      <c r="D21" s="2"/>
      <c r="E21" s="2"/>
      <c r="F21" s="2"/>
      <c r="G21" s="4">
        <v>-0.007</v>
      </c>
      <c r="H21" s="4">
        <v>-0.007</v>
      </c>
      <c r="I21" s="4">
        <v>-0.007</v>
      </c>
      <c r="J21" s="4">
        <v>-0.007</v>
      </c>
      <c r="K21" s="4">
        <v>-0.007</v>
      </c>
    </row>
    <row r="22" spans="1:11" ht="12.75">
      <c r="A22" s="2" t="s">
        <v>14</v>
      </c>
      <c r="B22" s="2"/>
      <c r="C22" s="2"/>
      <c r="D22" s="2"/>
      <c r="E22" s="2"/>
      <c r="F22" s="2"/>
      <c r="G22" s="4">
        <v>0.004</v>
      </c>
      <c r="H22" s="4">
        <v>0.004</v>
      </c>
      <c r="I22" s="4">
        <v>0.004</v>
      </c>
      <c r="J22" s="4">
        <v>0.004</v>
      </c>
      <c r="K22" s="4">
        <v>0.004</v>
      </c>
    </row>
    <row r="23" spans="1:11" ht="12.75">
      <c r="A23" s="1" t="s">
        <v>15</v>
      </c>
      <c r="B23" s="2"/>
      <c r="C23" s="2"/>
      <c r="D23" s="2"/>
      <c r="E23" s="2"/>
      <c r="F23" s="2"/>
      <c r="G23" s="4">
        <f>G20-(G21+G22)</f>
        <v>0.019</v>
      </c>
      <c r="H23" s="4">
        <f>H20-(H21+H22)</f>
        <v>0.019</v>
      </c>
      <c r="I23" s="4">
        <f>I20-(I21+I22)</f>
        <v>0.019</v>
      </c>
      <c r="J23" s="4">
        <f>J20-(J21+J22)</f>
        <v>0.019</v>
      </c>
      <c r="K23" s="4">
        <f>K20-(K21+K22)</f>
        <v>0.019</v>
      </c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1" t="s">
        <v>16</v>
      </c>
      <c r="B25" s="2"/>
      <c r="C25" s="2"/>
      <c r="D25" s="2"/>
      <c r="E25" s="2"/>
      <c r="F25" s="2"/>
      <c r="G25" s="5">
        <v>14.7</v>
      </c>
      <c r="H25" s="5">
        <v>15.4</v>
      </c>
      <c r="I25" s="5">
        <v>15.7</v>
      </c>
      <c r="J25" s="5">
        <v>16</v>
      </c>
      <c r="K25" s="5">
        <v>16.3</v>
      </c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1" t="s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2" t="s">
        <v>18</v>
      </c>
      <c r="B29" s="2"/>
      <c r="C29" s="2"/>
      <c r="D29" s="2"/>
      <c r="E29" s="2"/>
      <c r="F29" s="2"/>
      <c r="G29" s="3">
        <v>4</v>
      </c>
      <c r="H29" s="3"/>
      <c r="I29" s="3"/>
      <c r="J29" s="3"/>
      <c r="K29" s="3"/>
    </row>
    <row r="30" spans="1:11" ht="12.75">
      <c r="A30" s="2" t="s">
        <v>31</v>
      </c>
      <c r="B30" s="2"/>
      <c r="C30" s="2"/>
      <c r="D30" s="2"/>
      <c r="E30" s="2"/>
      <c r="F30" s="2"/>
      <c r="G30" s="3">
        <v>6.8</v>
      </c>
      <c r="H30" s="3"/>
      <c r="I30" s="3"/>
      <c r="J30" s="3"/>
      <c r="K30" s="3"/>
    </row>
    <row r="31" spans="1:11" ht="12.75">
      <c r="A31" s="2" t="s">
        <v>32</v>
      </c>
      <c r="B31" s="2"/>
      <c r="C31" s="2"/>
      <c r="D31" s="2"/>
      <c r="E31" s="2"/>
      <c r="F31" s="2"/>
      <c r="G31" s="3">
        <v>-10.3</v>
      </c>
      <c r="H31" s="3"/>
      <c r="I31" s="3"/>
      <c r="J31" s="3"/>
      <c r="K31" s="3"/>
    </row>
    <row r="32" spans="1:11" ht="12.75">
      <c r="A32" s="2" t="s">
        <v>38</v>
      </c>
      <c r="B32" s="2"/>
      <c r="C32" s="2"/>
      <c r="D32" s="2"/>
      <c r="E32" s="2"/>
      <c r="F32" s="2"/>
      <c r="G32" s="3"/>
      <c r="H32" s="3">
        <v>-7.6</v>
      </c>
      <c r="I32" s="3"/>
      <c r="J32" s="3"/>
      <c r="K32" s="3"/>
    </row>
    <row r="33" spans="1:11" ht="12.75">
      <c r="A33" s="2" t="s">
        <v>33</v>
      </c>
      <c r="B33" s="2"/>
      <c r="C33" s="2"/>
      <c r="D33" s="2"/>
      <c r="E33" s="2"/>
      <c r="F33" s="2"/>
      <c r="G33" s="3"/>
      <c r="H33" s="3">
        <v>-20.4</v>
      </c>
      <c r="I33" s="3">
        <v>-6.8</v>
      </c>
      <c r="J33" s="3"/>
      <c r="K33" s="3"/>
    </row>
    <row r="34" spans="1:11" ht="12.75">
      <c r="A34" s="2" t="s">
        <v>19</v>
      </c>
      <c r="B34" s="2"/>
      <c r="C34" s="2"/>
      <c r="D34" s="2"/>
      <c r="E34" s="2"/>
      <c r="F34" s="2"/>
      <c r="G34" s="3"/>
      <c r="H34" s="3"/>
      <c r="I34" s="3">
        <v>-0.8</v>
      </c>
      <c r="J34" s="3"/>
      <c r="K34" s="3"/>
    </row>
    <row r="35" spans="1:11" ht="12.75">
      <c r="A35" s="2"/>
      <c r="B35" s="2"/>
      <c r="C35" s="2"/>
      <c r="D35" s="2"/>
      <c r="E35" s="2"/>
      <c r="F35" s="2"/>
      <c r="G35" s="3"/>
      <c r="H35" s="3"/>
      <c r="I35" s="3"/>
      <c r="J35" s="3"/>
      <c r="K35" s="3"/>
    </row>
    <row r="36" spans="1:11" ht="12.75">
      <c r="A36" s="1" t="s">
        <v>20</v>
      </c>
      <c r="B36" s="2"/>
      <c r="C36" s="2"/>
      <c r="D36" s="2"/>
      <c r="E36" s="2"/>
      <c r="F36" s="2"/>
      <c r="G36" s="3">
        <f>SUM(G29:G35)</f>
        <v>0.5</v>
      </c>
      <c r="H36" s="3">
        <f>SUM(H29:H35)</f>
        <v>-28</v>
      </c>
      <c r="I36" s="3">
        <f>SUM(I29:I35)</f>
        <v>-7.6</v>
      </c>
      <c r="J36" s="3">
        <v>0</v>
      </c>
      <c r="K36" s="3">
        <v>0</v>
      </c>
    </row>
    <row r="37" spans="1:11" ht="12.75">
      <c r="A37" s="2"/>
      <c r="B37" s="2"/>
      <c r="C37" s="2"/>
      <c r="D37" s="2"/>
      <c r="E37" s="2"/>
      <c r="F37" s="2"/>
      <c r="G37" s="3"/>
      <c r="H37" s="3"/>
      <c r="I37" s="3"/>
      <c r="J37" s="3"/>
      <c r="K37" s="3"/>
    </row>
    <row r="38" spans="1:11" ht="12.75">
      <c r="A38" s="1" t="s">
        <v>21</v>
      </c>
      <c r="B38" s="2"/>
      <c r="C38" s="2"/>
      <c r="D38" s="2"/>
      <c r="E38" s="2"/>
      <c r="F38" s="2"/>
      <c r="G38" s="3"/>
      <c r="H38" s="3"/>
      <c r="I38" s="3"/>
      <c r="J38" s="3"/>
      <c r="K38" s="3"/>
    </row>
    <row r="39" spans="1:11" ht="12.75">
      <c r="A39" s="2"/>
      <c r="B39" s="2"/>
      <c r="C39" s="2"/>
      <c r="D39" s="2"/>
      <c r="E39" s="2"/>
      <c r="F39" s="2"/>
      <c r="G39" s="3"/>
      <c r="H39" s="3"/>
      <c r="I39" s="3"/>
      <c r="J39" s="3"/>
      <c r="K39" s="3"/>
    </row>
    <row r="40" spans="1:11" ht="12.75">
      <c r="A40" s="2" t="s">
        <v>22</v>
      </c>
      <c r="B40" s="2"/>
      <c r="C40" s="2"/>
      <c r="D40" s="2"/>
      <c r="E40" s="2"/>
      <c r="F40" s="2"/>
      <c r="G40" s="3"/>
      <c r="H40" s="3"/>
      <c r="I40" s="3"/>
      <c r="J40" s="3"/>
      <c r="K40" s="3"/>
    </row>
    <row r="41" spans="1:11" ht="12.75">
      <c r="A41" s="2" t="s">
        <v>23</v>
      </c>
      <c r="B41" s="2"/>
      <c r="C41" s="2"/>
      <c r="D41" s="2"/>
      <c r="E41" s="2"/>
      <c r="F41" s="2"/>
      <c r="G41" s="3">
        <v>5.6</v>
      </c>
      <c r="H41" s="3"/>
      <c r="I41" s="3"/>
      <c r="J41" s="3"/>
      <c r="K41" s="3"/>
    </row>
    <row r="42" spans="1:11" ht="12.75">
      <c r="A42" s="2" t="s">
        <v>24</v>
      </c>
      <c r="B42" s="2"/>
      <c r="C42" s="2"/>
      <c r="D42" s="2"/>
      <c r="E42" s="2"/>
      <c r="F42" s="2"/>
      <c r="G42" s="3">
        <v>4.1</v>
      </c>
      <c r="H42" s="3"/>
      <c r="I42" s="3"/>
      <c r="J42" s="3"/>
      <c r="K42" s="3"/>
    </row>
    <row r="43" spans="1:11" ht="12.75">
      <c r="A43" s="2" t="s">
        <v>25</v>
      </c>
      <c r="B43" s="2"/>
      <c r="C43" s="2"/>
      <c r="D43" s="2"/>
      <c r="E43" s="2"/>
      <c r="F43" s="2"/>
      <c r="G43" s="3">
        <v>-0.8</v>
      </c>
      <c r="H43" s="3"/>
      <c r="I43" s="3"/>
      <c r="J43" s="3"/>
      <c r="K43" s="3"/>
    </row>
    <row r="44" spans="1:11" ht="12.75">
      <c r="A44" s="2" t="s">
        <v>26</v>
      </c>
      <c r="B44" s="2"/>
      <c r="C44" s="2"/>
      <c r="D44" s="2"/>
      <c r="E44" s="2"/>
      <c r="F44" s="2"/>
      <c r="G44" s="3">
        <v>8.8</v>
      </c>
      <c r="H44" s="3"/>
      <c r="I44" s="3"/>
      <c r="J44" s="3"/>
      <c r="K44" s="3"/>
    </row>
    <row r="45" spans="1:11" ht="12.75">
      <c r="A45" s="2"/>
      <c r="B45" s="2"/>
      <c r="C45" s="2"/>
      <c r="D45" s="2"/>
      <c r="E45" s="2"/>
      <c r="F45" s="2"/>
      <c r="G45" s="3"/>
      <c r="H45" s="3"/>
      <c r="I45" s="3"/>
      <c r="J45" s="3"/>
      <c r="K45" s="3"/>
    </row>
    <row r="46" spans="1:11" ht="12.75">
      <c r="A46" s="2" t="s">
        <v>27</v>
      </c>
      <c r="B46" s="2"/>
      <c r="C46" s="2"/>
      <c r="D46" s="2"/>
      <c r="E46" s="2"/>
      <c r="F46" s="2"/>
      <c r="G46" s="3">
        <v>5.7</v>
      </c>
      <c r="H46" s="3"/>
      <c r="I46" s="3"/>
      <c r="J46" s="3"/>
      <c r="K46" s="3"/>
    </row>
    <row r="47" spans="1:11" ht="12.75">
      <c r="A47" s="2" t="s">
        <v>6</v>
      </c>
      <c r="B47" s="2"/>
      <c r="C47" s="2"/>
      <c r="D47" s="2"/>
      <c r="E47" s="2"/>
      <c r="F47" s="2"/>
      <c r="G47" s="3">
        <v>5.6</v>
      </c>
      <c r="H47" s="3"/>
      <c r="I47" s="3"/>
      <c r="J47" s="3"/>
      <c r="K47" s="3"/>
    </row>
    <row r="48" spans="1:11" ht="12.75">
      <c r="A48" s="2"/>
      <c r="B48" s="2"/>
      <c r="C48" s="2"/>
      <c r="D48" s="2"/>
      <c r="E48" s="2"/>
      <c r="F48" s="2"/>
      <c r="G48" s="3"/>
      <c r="H48" s="3"/>
      <c r="I48" s="3"/>
      <c r="J48" s="3"/>
      <c r="K48" s="3"/>
    </row>
    <row r="49" spans="1:11" ht="12.75">
      <c r="A49" s="1" t="s">
        <v>28</v>
      </c>
      <c r="B49" s="2"/>
      <c r="C49" s="2"/>
      <c r="D49" s="2"/>
      <c r="E49" s="2"/>
      <c r="F49" s="2"/>
      <c r="G49" s="3">
        <f>G44+G46+G47</f>
        <v>20.1</v>
      </c>
      <c r="H49" s="3">
        <v>0</v>
      </c>
      <c r="I49" s="3">
        <v>0</v>
      </c>
      <c r="J49" s="3">
        <v>0</v>
      </c>
      <c r="K49" s="3">
        <v>0</v>
      </c>
    </row>
    <row r="50" spans="1:11" ht="12.75">
      <c r="A50" s="2"/>
      <c r="B50" s="2"/>
      <c r="C50" s="2"/>
      <c r="D50" s="2"/>
      <c r="E50" s="2"/>
      <c r="F50" s="2"/>
      <c r="G50" s="3"/>
      <c r="H50" s="3"/>
      <c r="I50" s="3"/>
      <c r="J50" s="3"/>
      <c r="K50" s="3"/>
    </row>
    <row r="51" spans="1:11" ht="12.75">
      <c r="A51" s="1" t="s">
        <v>29</v>
      </c>
      <c r="B51" s="2"/>
      <c r="C51" s="2"/>
      <c r="D51" s="2"/>
      <c r="E51" s="2"/>
      <c r="F51" s="2"/>
      <c r="G51" s="3"/>
      <c r="H51" s="3"/>
      <c r="I51" s="3"/>
      <c r="J51" s="3"/>
      <c r="K51" s="3"/>
    </row>
    <row r="52" spans="1:11" ht="12.75">
      <c r="A52" s="2" t="s">
        <v>39</v>
      </c>
      <c r="B52" s="2"/>
      <c r="C52" s="2"/>
      <c r="D52" s="2"/>
      <c r="E52" s="2"/>
      <c r="F52" s="2"/>
      <c r="G52" s="3">
        <f>G25</f>
        <v>14.7</v>
      </c>
      <c r="H52" s="3">
        <f>H25</f>
        <v>15.4</v>
      </c>
      <c r="I52" s="3">
        <f>I25</f>
        <v>15.7</v>
      </c>
      <c r="J52" s="3">
        <f>J25</f>
        <v>16</v>
      </c>
      <c r="K52" s="3">
        <f>K25</f>
        <v>16.3</v>
      </c>
    </row>
    <row r="53" spans="1:11" ht="12.75">
      <c r="A53" s="2" t="s">
        <v>40</v>
      </c>
      <c r="B53" s="2"/>
      <c r="C53" s="2"/>
      <c r="D53" s="2"/>
      <c r="E53" s="2"/>
      <c r="F53" s="2"/>
      <c r="G53" s="3">
        <f>G36</f>
        <v>0.5</v>
      </c>
      <c r="H53" s="3">
        <f>H36</f>
        <v>-28</v>
      </c>
      <c r="I53" s="3">
        <f>I36</f>
        <v>-7.6</v>
      </c>
      <c r="J53" s="3"/>
      <c r="K53" s="3"/>
    </row>
    <row r="54" spans="1:11" ht="12.75">
      <c r="A54" s="2" t="s">
        <v>41</v>
      </c>
      <c r="B54" s="2"/>
      <c r="C54" s="2"/>
      <c r="D54" s="2"/>
      <c r="E54" s="2"/>
      <c r="F54" s="2"/>
      <c r="G54" s="3">
        <f>G49</f>
        <v>20.1</v>
      </c>
      <c r="H54" s="3"/>
      <c r="I54" s="3"/>
      <c r="J54" s="3"/>
      <c r="K54" s="3"/>
    </row>
    <row r="55" spans="1:11" ht="12.75">
      <c r="A55" s="2"/>
      <c r="B55" s="2"/>
      <c r="C55" s="2"/>
      <c r="D55" s="2"/>
      <c r="E55" s="2"/>
      <c r="F55" s="2"/>
      <c r="G55" s="3"/>
      <c r="H55" s="3"/>
      <c r="I55" s="3"/>
      <c r="J55" s="3"/>
      <c r="K55" s="3"/>
    </row>
    <row r="56" spans="1:11" ht="13.5" customHeight="1">
      <c r="A56" s="1" t="s">
        <v>30</v>
      </c>
      <c r="B56" s="2"/>
      <c r="C56" s="2"/>
      <c r="D56" s="2"/>
      <c r="E56" s="2"/>
      <c r="F56" s="2"/>
      <c r="G56" s="3">
        <v>35.4</v>
      </c>
      <c r="H56" s="3">
        <f>SUM(H52:H55)</f>
        <v>-12.6</v>
      </c>
      <c r="I56" s="3">
        <f>SUM(I52:I55)</f>
        <v>8.1</v>
      </c>
      <c r="J56" s="3">
        <f>SUM(J52:J55)</f>
        <v>16</v>
      </c>
      <c r="K56" s="3">
        <f>SUM(K52:K55)</f>
        <v>16.3</v>
      </c>
    </row>
    <row r="57" spans="1:11" ht="12.75">
      <c r="A57" s="2"/>
      <c r="B57" s="2"/>
      <c r="C57" s="2"/>
      <c r="D57" s="2"/>
      <c r="E57" s="2"/>
      <c r="F57" s="2"/>
      <c r="G57" s="3"/>
      <c r="H57" s="3"/>
      <c r="I57" s="3"/>
      <c r="J57" s="3"/>
      <c r="K57" s="3"/>
    </row>
    <row r="58" spans="1:11" ht="12.75">
      <c r="A58" s="1" t="s">
        <v>34</v>
      </c>
      <c r="B58" s="2"/>
      <c r="C58" s="2"/>
      <c r="D58" s="2"/>
      <c r="E58" s="2"/>
      <c r="F58" s="2"/>
      <c r="G58" s="3">
        <v>846.4</v>
      </c>
      <c r="H58" s="3">
        <f>H9+H56</f>
        <v>833.8</v>
      </c>
      <c r="I58" s="3">
        <f>I9+I56</f>
        <v>841.9</v>
      </c>
      <c r="J58" s="3">
        <f>J9+J56</f>
        <v>857.9</v>
      </c>
      <c r="K58" s="3">
        <f>K9+K56</f>
        <v>874.1999999999999</v>
      </c>
    </row>
  </sheetData>
  <printOptions/>
  <pageMargins left="0.5" right="0.5" top="0.25" bottom="1" header="0.25" footer="0.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wightmja</dc:creator>
  <cp:keywords/>
  <dc:description/>
  <cp:lastModifiedBy>dragicgi</cp:lastModifiedBy>
  <cp:lastPrinted>2001-07-23T16:00:08Z</cp:lastPrinted>
  <dcterms:created xsi:type="dcterms:W3CDTF">2001-07-23T14:40:35Z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