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6" windowWidth="19416" windowHeight="11640" firstSheet="3" activeTab="5"/>
  </bookViews>
  <sheets>
    <sheet name="App.2-TA_1592_Tax_Variance" sheetId="6" r:id="rId1"/>
    <sheet name="App.2-TB_1592_HST-OVAT" sheetId="7" r:id="rId2"/>
    <sheet name="App.2-U_IFRS Transition Costs" sheetId="8" r:id="rId3"/>
    <sheet name="App.2-EB_PP&amp;E Deferral Account" sheetId="2" r:id="rId4"/>
    <sheet name="App.2-ED_Account 1576 (2012)" sheetId="4" r:id="rId5"/>
    <sheet name="App.2-EE_Account 1576 (2013)" sheetId="9" r:id="rId6"/>
  </sheets>
  <externalReferences>
    <externalReference r:id="rId7"/>
    <externalReference r:id="rId8"/>
    <externalReference r:id="rId9"/>
  </externalReferences>
  <definedNames>
    <definedName name="BridgeYear">'[1]LDC Info'!$E$26</definedName>
    <definedName name="EBNUMBER" localSheetId="5">'[2]LDC Info'!$E$16</definedName>
    <definedName name="EBNUMBER">'[1]LDC Info'!$E$16</definedName>
    <definedName name="LDC_LIST">[3]lists!$AM$1:$AM$80</definedName>
    <definedName name="LDCLIST" localSheetId="1">#REF!</definedName>
    <definedName name="LDCLIST">'[1]LDC Info'!$AA$3:$AA$98</definedName>
    <definedName name="_xlnm.Print_Area" localSheetId="0">'App.2-TA_1592_Tax_Variance'!$A$1:$E$53</definedName>
    <definedName name="_xlnm.Print_Area" localSheetId="1">'App.2-TB_1592_HST-OVAT'!$A$1:$K$30</definedName>
    <definedName name="_xlnm.Print_Area" localSheetId="2">'App.2-U_IFRS Transition Costs'!$A$1:$M$36</definedName>
    <definedName name="RebaseYear">'[1]LDC Info'!$E$28</definedName>
    <definedName name="TestYear">'[1]LDC Info'!$E$24</definedName>
  </definedNames>
  <calcPr calcId="145621"/>
</workbook>
</file>

<file path=xl/calcChain.xml><?xml version="1.0" encoding="utf-8"?>
<calcChain xmlns="http://schemas.openxmlformats.org/spreadsheetml/2006/main">
  <c r="E31" i="9" l="1"/>
  <c r="E25" i="9"/>
  <c r="I1" i="9"/>
  <c r="E33" i="9" l="1"/>
  <c r="F37" i="9" s="1"/>
  <c r="F39" i="9" s="1"/>
  <c r="F38" i="9"/>
  <c r="H26" i="8" l="1"/>
  <c r="E32" i="6" l="1"/>
  <c r="H29" i="8" l="1"/>
  <c r="G29" i="8"/>
  <c r="F29" i="8"/>
  <c r="E29" i="8"/>
  <c r="J28" i="8"/>
  <c r="J27" i="8"/>
  <c r="J26" i="8"/>
  <c r="J25" i="8"/>
  <c r="J24" i="8"/>
  <c r="J23" i="8"/>
  <c r="J22" i="8"/>
  <c r="J21" i="8"/>
  <c r="J20" i="8"/>
  <c r="J19" i="8"/>
  <c r="J18" i="8"/>
  <c r="J17" i="8"/>
  <c r="L1" i="8"/>
  <c r="J25" i="7"/>
  <c r="I25" i="7"/>
  <c r="H25" i="7"/>
  <c r="G25" i="7"/>
  <c r="F25" i="7"/>
  <c r="E25" i="7"/>
  <c r="K24" i="7"/>
  <c r="K23" i="7"/>
  <c r="K25" i="7" s="1"/>
  <c r="K1" i="7"/>
  <c r="E1" i="6"/>
  <c r="D30" i="4"/>
  <c r="E27" i="4" s="1"/>
  <c r="E30" i="4" s="1"/>
  <c r="D24" i="4"/>
  <c r="D32" i="4" s="1"/>
  <c r="I1" i="4"/>
  <c r="D30" i="2"/>
  <c r="E27" i="2" s="1"/>
  <c r="E30" i="2" s="1"/>
  <c r="D24" i="2"/>
  <c r="D32" i="2" s="1"/>
  <c r="I1" i="2"/>
  <c r="E21" i="4" l="1"/>
  <c r="E24" i="4" s="1"/>
  <c r="E32" i="4" s="1"/>
  <c r="J29" i="8"/>
  <c r="L29" i="8" s="1"/>
  <c r="E21" i="2"/>
  <c r="E24" i="2" s="1"/>
  <c r="E32" i="2" s="1"/>
  <c r="F37" i="2" s="1"/>
  <c r="F37" i="4" l="1"/>
  <c r="F36" i="4"/>
  <c r="F38" i="4" s="1"/>
  <c r="F36" i="2"/>
  <c r="F38" i="2" s="1"/>
</calcChain>
</file>

<file path=xl/sharedStrings.xml><?xml version="1.0" encoding="utf-8"?>
<sst xmlns="http://schemas.openxmlformats.org/spreadsheetml/2006/main" count="292" uniqueCount="138">
  <si>
    <t>File Number:</t>
  </si>
  <si>
    <t>Exhibit:</t>
  </si>
  <si>
    <t>Tab:</t>
  </si>
  <si>
    <t>Schedule:</t>
  </si>
  <si>
    <t>Page:</t>
  </si>
  <si>
    <t>Date:</t>
  </si>
  <si>
    <t>Account 1575 - IFRS-CGAAP Transitional PP&amp;E Amounts</t>
  </si>
  <si>
    <t>2010 Rebasing Year</t>
  </si>
  <si>
    <t>2014 Rebasing Year</t>
  </si>
  <si>
    <t>Reporting Basis</t>
  </si>
  <si>
    <t>CGAAP</t>
  </si>
  <si>
    <t>IRM</t>
  </si>
  <si>
    <t>MIFRS</t>
  </si>
  <si>
    <t>Forecast vs. Actual Used in Rebasing Year</t>
  </si>
  <si>
    <t>Forecast</t>
  </si>
  <si>
    <t>Actual</t>
  </si>
  <si>
    <t>$</t>
  </si>
  <si>
    <t>PP&amp;E Values under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</si>
  <si>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</si>
  <si>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</si>
  <si>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</si>
  <si>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</si>
  <si>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 xml:space="preserve">            Opening net PP&amp;E  - Note 1</t>
  </si>
  <si>
    <t xml:space="preserve">            Closing net PP&amp;E (2)</t>
  </si>
  <si>
    <t>Difference in Closing net PP&amp;E, CGAAP vs. MIFRS</t>
  </si>
  <si>
    <t>Effect on Deferral and Variance Account Rate Riders</t>
  </si>
  <si>
    <t>Closing balance in deferral account</t>
  </si>
  <si>
    <t>WACC</t>
  </si>
  <si>
    <t>Return on Rate Base Associated with deferred PP&amp;E balance at WACC  - Note 2</t>
  </si>
  <si>
    <t># of years of rate rider disposition period</t>
  </si>
  <si>
    <t xml:space="preserve">     Amount included in Deferral and Variance Account Rate Rider Calculation</t>
  </si>
  <si>
    <t>Notes:</t>
  </si>
  <si>
    <t>2 Return on rate base associated with deferred balance is calculated as:</t>
  </si>
  <si>
    <t xml:space="preserve">     the deferral account opening balance as of 2014 rebasing year x WACC X # of years of rate rider disposition period</t>
  </si>
  <si>
    <t xml:space="preserve">     * Please note that the calculation should be adjusted once WACC is updated and finalized in the rate application.</t>
  </si>
  <si>
    <r>
      <t xml:space="preserve">3  </t>
    </r>
    <r>
      <rPr>
        <sz val="10"/>
        <rFont val="Arial"/>
        <family val="2"/>
      </rPr>
      <t>T</t>
    </r>
    <r>
      <rPr>
        <sz val="10"/>
        <color indexed="8"/>
        <rFont val="Arial"/>
        <family val="2"/>
      </rPr>
      <t>he  PP&amp;E deferral account is cleared by including the total balance in the deferral and variance account rate rider calculation.</t>
    </r>
  </si>
  <si>
    <t>4  Net additions are additions net of disposals; Net depreciation is additions to depreciation net of disposals</t>
  </si>
  <si>
    <t>Appendix 2-EB</t>
  </si>
  <si>
    <t>2013 Adopters of IFRS for Financial Reporting Purposes</t>
  </si>
  <si>
    <r>
      <t xml:space="preserve">For applicants that adopt IFRS on </t>
    </r>
    <r>
      <rPr>
        <b/>
        <sz val="10"/>
        <color indexed="10"/>
        <rFont val="Arial"/>
        <family val="2"/>
      </rPr>
      <t>January 1, 2013</t>
    </r>
    <r>
      <rPr>
        <b/>
        <sz val="10"/>
        <color indexed="8"/>
        <rFont val="Arial"/>
        <family val="2"/>
      </rPr>
      <t xml:space="preserve"> for financial reporting purposes</t>
    </r>
  </si>
  <si>
    <t xml:space="preserve">Note: this sheet should be filled out if the applicant adopts IFRS for its financial reporting purpose as of January 1, 2013. </t>
  </si>
  <si>
    <t>PP&amp;E Values under MIFRS (Starts from 2012, the transition year)</t>
  </si>
  <si>
    <t xml:space="preserve">1  For an applicant that adopts IFRS on January 1, 2013, the PP&amp;E values as of January 1, 2012 under both CGAAP and MIFRS should be the same. </t>
  </si>
  <si>
    <t>Appendix 2-ED</t>
  </si>
  <si>
    <t>Account 1576 - Accounting Changes under CGAAP</t>
  </si>
  <si>
    <t>2012 Changes in Accounting Policies under CGAAP</t>
  </si>
  <si>
    <r>
      <t xml:space="preserve">Assumes the applicant made capitalization and depreciation expense accounting policy changes under CGAAP effective January 1, </t>
    </r>
    <r>
      <rPr>
        <b/>
        <sz val="10"/>
        <color indexed="10"/>
        <rFont val="Arial"/>
        <family val="2"/>
      </rPr>
      <t>2012</t>
    </r>
  </si>
  <si>
    <t>CGAAP - ASPE</t>
  </si>
  <si>
    <t>PP&amp;E Values under former CGAAP</t>
  </si>
  <si>
    <t>PP&amp;E Values under revised CGAAP (Starts from 2012)</t>
  </si>
  <si>
    <t xml:space="preserve">Difference in Closing net PP&amp;E, former CGAAP vs. revised CGAAP </t>
  </si>
  <si>
    <t>Closing balance in Account 1576</t>
  </si>
  <si>
    <t>Return on Rate Base Associated with Account 1576 balance at WACC  - Note 2</t>
  </si>
  <si>
    <t xml:space="preserve">1  For an applicant that made the capitalization and depreciation expense accounting policy changes on January 1, 2012, the PP&amp;E values as of January 1, 2012 under both former CGAAP and revised CGAAP should be the same. </t>
  </si>
  <si>
    <t>2 Return on rate base associated with Account 1576 balance is calculated as:</t>
  </si>
  <si>
    <t xml:space="preserve">     the variance account opening balance as of 2014 rebasing year x WACC X # of years of rate rider disposition period</t>
  </si>
  <si>
    <t>3  Account 1576 is cleared by including the total balance in the deferral and variance account rate rider calculation.</t>
  </si>
  <si>
    <t>Appendix 2-TA</t>
  </si>
  <si>
    <t>Account 1592, PILs and Tax Variances for 2006 and Subsequent Years
and Subsequent Years</t>
  </si>
  <si>
    <t>The following table should be completed based on the information requested below, in accordance with the notes following the table. An explanation should be provided for any blank entries.</t>
  </si>
  <si>
    <t>Tax Item</t>
  </si>
  <si>
    <t>Principal as of</t>
  </si>
  <si>
    <t>December 31,</t>
  </si>
  <si>
    <t>Large Corporation Tax grossed-up proxy from 2006 EDR application PILs model for the period from May 1, 2006 to April 30, 2007</t>
  </si>
  <si>
    <t>Large Corporation Tax grossed-up proxy from 2006 EDR application PILs model for the period from January 1, 2006 to April 30, 2006 (4/12ths of the approved grossed-up proxy), if not recorded in PILs account 1562</t>
  </si>
  <si>
    <t>Ontario Capital Tax rate decrease and increase in capital deduction for 2007</t>
  </si>
  <si>
    <t>Ontario Capital Tax rate decrease and increase in capital deduction for 2008</t>
  </si>
  <si>
    <t>Ontario Capital Tax rate decrease and increase in capital deduction for 2009</t>
  </si>
  <si>
    <t>Ontario Capital Tax rate decrease and increase in capital deduction for 2010</t>
  </si>
  <si>
    <t>Capital Cost Allowance class changes from 2006 EDR application for 2006</t>
  </si>
  <si>
    <t>Capital Cost Allowance class changes from 2006 EDR application for 2007</t>
  </si>
  <si>
    <t>Capital Cost Allowance class changes from 2006 EDR application for 2008</t>
  </si>
  <si>
    <t>Capital Cost Allowance class changes from 2006 EDR application for 2009</t>
  </si>
  <si>
    <t>Capital Cost Allowance class changes from 2006 EDR application for 2010</t>
  </si>
  <si>
    <t>Capital Cost Allowance class changes from 2006 EDR application for 2011</t>
  </si>
  <si>
    <t>Capital Cost Allowance class changes from 2006 EDR application for 2012</t>
  </si>
  <si>
    <t>Capital Cost Allowance class changes from any prior application not recorded above.  Please provide details and explanation separately.</t>
  </si>
  <si>
    <t>Insert description of additional item(s) and new rows if needed.</t>
  </si>
  <si>
    <t>Total</t>
  </si>
  <si>
    <t>Revise the deferral and variance account continuity schedule to include account 1592 as a group 2 account and enter all relevant information for transactions, adjustments, etc., for all relevant years.</t>
  </si>
  <si>
    <t>Describe each type of tax item that has been recorded in account 1592.</t>
  </si>
  <si>
    <t>Provide the calculations that show how each item was determined and provide any pertinent supporting evidence and documentation.</t>
  </si>
  <si>
    <t>Please state whether or not the applicant followed the guidance provided in the FAQ of July 2007.  If not, please provide an explanation.</t>
  </si>
  <si>
    <t>Identify the account balance as of December 31, 2012 as per the 2012 Audited Financial Statements.  Identify the account balance as of December 31, 2012 as per the April 2013 2.1.7 RRR filing to the Board.  Provide a reconciliation if the balances provided are not identical to each other and to the total shown on the continuity schedule.</t>
  </si>
  <si>
    <t>Complete the above table based on the answers to the previous.  Add rows as required to complete the analysis in an informative manner.  Please provide the completed table as a working Excel spreadsheet.</t>
  </si>
  <si>
    <t>Appendix 2-TB</t>
  </si>
  <si>
    <t>Account 1592, PILs and Tax Variances for 2006 and Subsequent Years,
and Subsequent Years</t>
  </si>
  <si>
    <t>Sub-account HST/OVAT Input Tax Credits (ITCs)</t>
  </si>
  <si>
    <t>The following table should be completed based on the information requested below.  An explanation should be provided for any blank entries.</t>
  </si>
  <si>
    <t>100% of the balance in Account 1592,  PILs and Tax Variances for 2006 and Subsequent Years, Sub-account HST/OVAT Input Tax Credits (ITCs), should be recorded in this table.</t>
  </si>
  <si>
    <t>Summary of PST Savings from 2009 Historic Year Analysis</t>
  </si>
  <si>
    <t>Principal 
2010</t>
  </si>
  <si>
    <t>Principal 
2011</t>
  </si>
  <si>
    <t>Principal 
2012</t>
  </si>
  <si>
    <t>Principal 
2013</t>
  </si>
  <si>
    <r>
      <t xml:space="preserve">Principal 
Jan-April 2014 </t>
    </r>
    <r>
      <rPr>
        <b/>
        <vertAlign val="superscript"/>
        <sz val="10"/>
        <rFont val="Arial"/>
        <family val="2"/>
      </rPr>
      <t>1</t>
    </r>
  </si>
  <si>
    <t>Carrying Charges to April 30, 2014</t>
  </si>
  <si>
    <t>Total Account 1592, sub-account HST/OVAT Balance</t>
  </si>
  <si>
    <t>OM&amp;A Expenses PST Savings</t>
  </si>
  <si>
    <t>Capital Items PST Savings</t>
  </si>
  <si>
    <r>
      <t xml:space="preserve">Total Annual PST Savings </t>
    </r>
    <r>
      <rPr>
        <vertAlign val="superscript"/>
        <sz val="10"/>
        <color indexed="8"/>
        <rFont val="Arial"/>
        <family val="2"/>
      </rPr>
      <t>2</t>
    </r>
  </si>
  <si>
    <r>
      <rPr>
        <vertAlign val="superscript"/>
        <sz val="10"/>
        <color indexed="8"/>
        <rFont val="Arial"/>
        <family val="2"/>
      </rPr>
      <t>1</t>
    </r>
    <r>
      <rPr>
        <sz val="10"/>
        <color indexed="8"/>
        <rFont val="Arial"/>
        <family val="2"/>
      </rPr>
      <t xml:space="preserve"> Include January to April 30, 2014 PST savings if the rate year begins May 1, 2014.  If the rate year begins Jan 1, 2014, include PST savings to December 31, 2013.</t>
    </r>
  </si>
  <si>
    <r>
      <rPr>
        <vertAlign val="superscript"/>
        <sz val="10"/>
        <color indexed="8"/>
        <rFont val="Arial"/>
        <family val="2"/>
      </rPr>
      <t>2</t>
    </r>
    <r>
      <rPr>
        <sz val="10"/>
        <color indexed="8"/>
        <rFont val="Arial"/>
        <family val="2"/>
      </rPr>
      <t xml:space="preserve"> Derived PST savings proxy for each year per 2009 historic year analysis</t>
    </r>
  </si>
  <si>
    <r>
      <rPr>
        <b/>
        <sz val="10"/>
        <color indexed="8"/>
        <rFont val="Arial"/>
        <family val="2"/>
      </rPr>
      <t>Note:</t>
    </r>
    <r>
      <rPr>
        <sz val="10"/>
        <color indexed="8"/>
        <rFont val="Arial"/>
        <family val="2"/>
      </rPr>
      <t xml:space="preserve"> Assumes level OM&amp;A and Capital Spending year over year.  An alternative detailed transactional analysis may also be performed using actual expenditures from 2010 to the start of the rate year.</t>
    </r>
  </si>
  <si>
    <t>Appendix 2-U</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</si>
  <si>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</si>
  <si>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</si>
  <si>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</si>
  <si>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t>
  </si>
  <si>
    <t>Audited Carrying</t>
  </si>
  <si>
    <t>Total Audited</t>
  </si>
  <si>
    <t>RRR 2.1.7</t>
  </si>
  <si>
    <r>
      <t xml:space="preserve">Variance </t>
    </r>
    <r>
      <rPr>
        <b/>
        <vertAlign val="superscript"/>
        <sz val="10"/>
        <rFont val="Arial"/>
        <family val="2"/>
      </rPr>
      <t>2</t>
    </r>
  </si>
  <si>
    <t>Reasons why the costs recorded meet the criteria of one-time IFRS administrative incremental costs</t>
  </si>
  <si>
    <t>Costs Incurred</t>
  </si>
  <si>
    <t>Charges</t>
  </si>
  <si>
    <t>Actual Costs</t>
  </si>
  <si>
    <t>Balance</t>
  </si>
  <si>
    <t>to Dec 31, 2012</t>
  </si>
  <si>
    <t>professional accounting fees</t>
  </si>
  <si>
    <t>professional legal fees</t>
  </si>
  <si>
    <t>salaries, wages and benefits of staff added to support the transition to IFRS</t>
  </si>
  <si>
    <t>associated staff training and development costs</t>
  </si>
  <si>
    <t>costs related to system upgrades, or replacements or changes where IFRS was the major reason for conversion</t>
  </si>
  <si>
    <r>
      <t xml:space="preserve">Amounts, if any, included in previous Board approved rates (amounts should be negative) </t>
    </r>
    <r>
      <rPr>
        <vertAlign val="superscript"/>
        <sz val="10"/>
        <rFont val="Arial"/>
        <family val="2"/>
      </rPr>
      <t>3</t>
    </r>
  </si>
  <si>
    <t>Note:</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</si>
  <si>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</si>
  <si>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Applicants are to provide an explanation of material variances in evidence</t>
  </si>
  <si>
    <t>If there were any amounts approved in previous Board approved rates, please state the EB #:</t>
  </si>
  <si>
    <t>EB-2010-1234</t>
  </si>
  <si>
    <t>N/A</t>
  </si>
  <si>
    <t>ABC utility</t>
  </si>
  <si>
    <t xml:space="preserve">The example is for illustration purpose only. </t>
  </si>
  <si>
    <t>Appendix 2-EE</t>
  </si>
  <si>
    <t>2013 Changes in Accounting Policies under CGAAP</t>
  </si>
  <si>
    <r>
      <t xml:space="preserve">Assumes the applicant made capitalization and depreciation expense accounting policy changes under CGAAP effective January 1, </t>
    </r>
    <r>
      <rPr>
        <b/>
        <sz val="10"/>
        <color indexed="10"/>
        <rFont val="Arial"/>
        <family val="2"/>
      </rPr>
      <t>2013</t>
    </r>
  </si>
  <si>
    <t>PP&amp;E Values under revised CGAAP (Starts from 2013)</t>
  </si>
  <si>
    <t xml:space="preserve">1  For an applicant that made the capitalization and depreciation expense accounting policy changes on January 1, 2013, the PP&amp;E values as of January 1, 2013 under both former CGAAP and revised CGAAP should be the same.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</si>
</sst>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1"/>
      <color indexed="8"/>
      <name val="Calibri"/>
      <family val="2"/>
    </font>
    <font>
      <b/>
      <sz val="14"/>
      <name val="Arial"/>
      <family val="2"/>
    </font>
    <font>
      <b/>
      <sz val="10"/>
      <color indexed="8"/>
      <name val="Arial"/>
      <family val="2"/>
    </font>
    <font>
      <b/>
      <sz val="10"/>
      <color indexed="10"/>
      <name val="Arial"/>
      <family val="2"/>
    </font>
    <font>
      <b/>
      <sz val="10"/>
      <color indexed="8"/>
      <name val="Calibri"/>
      <family val="2"/>
    </font>
    <font>
      <b/>
      <sz val="11"/>
      <color indexed="8"/>
      <name val="Calibri"/>
      <family val="2"/>
    </font>
    <font>
      <sz val="10"/>
      <color indexed="8"/>
      <name val="Arial"/>
      <family val="2"/>
    </font>
    <font>
      <sz val="10"/>
      <color indexed="8"/>
      <name val="Calibri"/>
      <family val="2"/>
    </font>
    <font>
      <sz val="10"/>
      <color indexed="55"/>
      <name val="Arial"/>
      <family val="2"/>
    </font>
    <font>
      <sz val="9"/>
      <color indexed="8"/>
      <name val="Arial"/>
      <family val="2"/>
    </font>
    <font>
      <b/>
      <vertAlign val="superscript"/>
      <sz val="10"/>
      <name val="Arial"/>
      <family val="2"/>
    </font>
    <font>
      <b/>
      <u/>
      <sz val="10"/>
      <color indexed="8"/>
      <name val="Arial"/>
      <family val="2"/>
    </font>
    <font>
      <vertAlign val="superscript"/>
      <sz val="10"/>
      <color indexed="8"/>
      <name val="Arial"/>
      <family val="2"/>
    </font>
    <font>
      <vertAlign val="superscript"/>
      <sz val="10"/>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lightDown">
        <bgColor indexed="55"/>
      </patternFill>
    </fill>
    <fill>
      <patternFill patternType="solid">
        <fgColor rgb="FFFFFFFF"/>
        <bgColor indexed="64"/>
      </patternFill>
    </fill>
    <fill>
      <patternFill patternType="lightDown">
        <bgColor indexed="2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3">
    <xf numFmtId="0" fontId="0" fillId="0" borderId="0"/>
    <xf numFmtId="43" fontId="18" fillId="0" borderId="0" applyFont="0" applyFill="0" applyBorder="0" applyAlignment="0" applyProtection="0"/>
    <xf numFmtId="0" fontId="18" fillId="0" borderId="0"/>
    <xf numFmtId="0" fontId="2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8" fillId="0" borderId="0" applyFont="0" applyFill="0" applyBorder="0" applyAlignment="0" applyProtection="0"/>
  </cellStyleXfs>
  <cellXfs count="167">
    <xf numFmtId="0" fontId="0" fillId="0" borderId="0" xfId="0"/>
    <xf numFmtId="0" fontId="18" fillId="0" borderId="0" xfId="2"/>
    <xf numFmtId="0" fontId="18" fillId="0" borderId="0" xfId="2" applyFill="1"/>
    <xf numFmtId="0" fontId="19" fillId="0" borderId="0" xfId="2" applyFont="1"/>
    <xf numFmtId="0" fontId="20" fillId="0" borderId="0" xfId="2" applyFont="1" applyAlignment="1">
      <alignment horizontal="right" vertical="top"/>
    </xf>
    <xf numFmtId="0" fontId="21" fillId="0" borderId="0" xfId="3"/>
    <xf numFmtId="0" fontId="20" fillId="33" borderId="10" xfId="2" applyFont="1" applyFill="1" applyBorder="1" applyAlignment="1">
      <alignment horizontal="right" vertical="top"/>
    </xf>
    <xf numFmtId="0" fontId="20" fillId="33" borderId="0" xfId="2" applyFont="1" applyFill="1" applyAlignment="1">
      <alignment horizontal="right" vertical="top"/>
    </xf>
    <xf numFmtId="0" fontId="25" fillId="0" borderId="0" xfId="3" applyFont="1"/>
    <xf numFmtId="0" fontId="26" fillId="0" borderId="0" xfId="3" applyFont="1"/>
    <xf numFmtId="0" fontId="27" fillId="0" borderId="0" xfId="3" applyFont="1"/>
    <xf numFmtId="0" fontId="28" fillId="0" borderId="0" xfId="3" applyFont="1"/>
    <xf numFmtId="0" fontId="23" fillId="0" borderId="11" xfId="3" applyFont="1" applyBorder="1" applyAlignment="1">
      <alignment horizontal="center" wrapText="1"/>
    </xf>
    <xf numFmtId="0" fontId="23" fillId="0" borderId="0" xfId="3" applyFont="1"/>
    <xf numFmtId="0" fontId="23" fillId="0" borderId="11" xfId="3" applyFont="1" applyBorder="1" applyAlignment="1">
      <alignment horizontal="center" vertical="center"/>
    </xf>
    <xf numFmtId="0" fontId="27" fillId="0" borderId="11" xfId="3" applyFont="1" applyBorder="1" applyAlignment="1">
      <alignment horizontal="center"/>
    </xf>
    <xf numFmtId="0" fontId="27" fillId="0" borderId="11" xfId="3" applyFont="1" applyBorder="1"/>
    <xf numFmtId="0" fontId="29" fillId="34" borderId="11" xfId="3" applyFont="1" applyFill="1" applyBorder="1"/>
    <xf numFmtId="3" fontId="27" fillId="33" borderId="11" xfId="3" applyNumberFormat="1" applyFont="1" applyFill="1" applyBorder="1" applyAlignment="1"/>
    <xf numFmtId="3" fontId="27" fillId="0" borderId="11" xfId="3" applyNumberFormat="1" applyFont="1" applyBorder="1" applyAlignment="1"/>
    <xf numFmtId="0" fontId="27" fillId="34" borderId="11" xfId="3" applyFont="1" applyFill="1" applyBorder="1"/>
    <xf numFmtId="0" fontId="23" fillId="0" borderId="11" xfId="3" applyFont="1" applyBorder="1"/>
    <xf numFmtId="0" fontId="23" fillId="0" borderId="0" xfId="3" applyFont="1" applyAlignment="1">
      <alignment wrapText="1"/>
    </xf>
    <xf numFmtId="3" fontId="18" fillId="33" borderId="11" xfId="3" applyNumberFormat="1" applyFont="1" applyFill="1" applyBorder="1" applyAlignment="1"/>
    <xf numFmtId="0" fontId="23" fillId="0" borderId="11" xfId="3" applyFont="1" applyBorder="1" applyAlignment="1">
      <alignment wrapText="1"/>
    </xf>
    <xf numFmtId="3" fontId="27" fillId="0" borderId="11" xfId="3" applyNumberFormat="1" applyFont="1" applyBorder="1"/>
    <xf numFmtId="3" fontId="27" fillId="0" borderId="0" xfId="3" applyNumberFormat="1" applyFont="1"/>
    <xf numFmtId="0" fontId="27" fillId="0" borderId="19" xfId="3" applyFont="1" applyBorder="1" applyAlignment="1">
      <alignment horizontal="left" wrapText="1" indent="4"/>
    </xf>
    <xf numFmtId="0" fontId="27" fillId="0" borderId="19" xfId="3" applyFont="1" applyBorder="1"/>
    <xf numFmtId="164" fontId="27" fillId="0" borderId="19" xfId="1" applyNumberFormat="1" applyFont="1" applyBorder="1"/>
    <xf numFmtId="0" fontId="23" fillId="0" borderId="0" xfId="3" applyFont="1" applyAlignment="1">
      <alignment horizontal="right"/>
    </xf>
    <xf numFmtId="10" fontId="27" fillId="33" borderId="10" xfId="3" applyNumberFormat="1" applyFont="1" applyFill="1" applyBorder="1"/>
    <xf numFmtId="0" fontId="21" fillId="0" borderId="0" xfId="3" applyFont="1"/>
    <xf numFmtId="0" fontId="28" fillId="0" borderId="0" xfId="3" applyFont="1" applyAlignment="1">
      <alignment vertical="center"/>
    </xf>
    <xf numFmtId="0" fontId="23" fillId="0" borderId="13" xfId="3" applyFont="1" applyBorder="1"/>
    <xf numFmtId="0" fontId="27" fillId="0" borderId="13" xfId="3" applyFont="1" applyBorder="1"/>
    <xf numFmtId="164" fontId="27" fillId="0" borderId="13" xfId="1" applyNumberFormat="1" applyFont="1" applyBorder="1"/>
    <xf numFmtId="0" fontId="27" fillId="0" borderId="0" xfId="3" applyFont="1" applyBorder="1" applyAlignment="1">
      <alignment horizontal="center"/>
    </xf>
    <xf numFmtId="0" fontId="23" fillId="0" borderId="11" xfId="3" applyFont="1" applyBorder="1" applyAlignment="1">
      <alignment horizontal="center" vertical="center" wrapText="1"/>
    </xf>
    <xf numFmtId="164" fontId="27" fillId="0" borderId="0" xfId="1" applyNumberFormat="1" applyFont="1"/>
    <xf numFmtId="0" fontId="19" fillId="0" borderId="0" xfId="2" applyFont="1" applyAlignment="1">
      <alignment horizontal="left"/>
    </xf>
    <xf numFmtId="0" fontId="22" fillId="0" borderId="0" xfId="2" applyFont="1" applyAlignment="1">
      <alignment horizontal="center" wrapText="1"/>
    </xf>
    <xf numFmtId="0" fontId="18" fillId="0" borderId="26" xfId="2" applyBorder="1"/>
    <xf numFmtId="0" fontId="19" fillId="0" borderId="27" xfId="2" applyFont="1" applyFill="1" applyBorder="1" applyAlignment="1">
      <alignment horizontal="center"/>
    </xf>
    <xf numFmtId="0" fontId="18" fillId="0" borderId="23" xfId="2" applyBorder="1"/>
    <xf numFmtId="0" fontId="19" fillId="0" borderId="29" xfId="2" applyFont="1" applyFill="1" applyBorder="1" applyAlignment="1">
      <alignment horizontal="center"/>
    </xf>
    <xf numFmtId="0" fontId="19" fillId="33" borderId="31" xfId="2" applyFont="1" applyFill="1" applyBorder="1" applyAlignment="1">
      <alignment horizontal="center"/>
    </xf>
    <xf numFmtId="0" fontId="18" fillId="0" borderId="32" xfId="2" applyBorder="1"/>
    <xf numFmtId="165" fontId="0" fillId="33" borderId="33" xfId="52" applyNumberFormat="1" applyFont="1" applyFill="1" applyBorder="1"/>
    <xf numFmtId="165" fontId="0" fillId="33" borderId="39" xfId="52" applyNumberFormat="1" applyFont="1" applyFill="1" applyBorder="1"/>
    <xf numFmtId="0" fontId="18" fillId="0" borderId="43" xfId="2" applyBorder="1"/>
    <xf numFmtId="165" fontId="0" fillId="0" borderId="44" xfId="52" applyNumberFormat="1" applyFont="1" applyBorder="1"/>
    <xf numFmtId="0" fontId="18" fillId="0" borderId="0" xfId="2" applyFont="1"/>
    <xf numFmtId="0" fontId="18" fillId="0" borderId="0" xfId="2" applyAlignment="1">
      <alignment horizontal="left" wrapText="1"/>
    </xf>
    <xf numFmtId="0" fontId="18" fillId="0" borderId="0" xfId="2" applyAlignment="1">
      <alignment wrapText="1"/>
    </xf>
    <xf numFmtId="0" fontId="18" fillId="0" borderId="0" xfId="2" applyFont="1" applyAlignment="1">
      <alignment horizontal="center"/>
    </xf>
    <xf numFmtId="0" fontId="18" fillId="0" borderId="0" xfId="2" applyAlignment="1">
      <alignment horizontal="left"/>
    </xf>
    <xf numFmtId="0" fontId="18" fillId="0" borderId="0" xfId="2" applyFont="1" applyAlignment="1">
      <alignment wrapText="1"/>
    </xf>
    <xf numFmtId="0" fontId="19" fillId="0" borderId="0" xfId="2" applyFont="1" applyAlignment="1">
      <alignment horizontal="center" vertical="center"/>
    </xf>
    <xf numFmtId="0" fontId="19" fillId="0" borderId="0" xfId="2" applyFont="1" applyAlignment="1">
      <alignment horizontal="center" wrapText="1"/>
    </xf>
    <xf numFmtId="0" fontId="18" fillId="0" borderId="0" xfId="2" applyAlignment="1">
      <alignment horizontal="center"/>
    </xf>
    <xf numFmtId="0" fontId="18" fillId="0" borderId="0" xfId="2" applyFont="1" applyAlignment="1">
      <alignment horizontal="right" wrapText="1"/>
    </xf>
    <xf numFmtId="0" fontId="27" fillId="35" borderId="0" xfId="2" applyFont="1" applyFill="1" applyAlignment="1">
      <alignment horizontal="left" vertical="top"/>
    </xf>
    <xf numFmtId="0" fontId="32" fillId="35" borderId="0" xfId="2" applyFont="1" applyFill="1" applyAlignment="1">
      <alignment horizontal="left" vertical="top"/>
    </xf>
    <xf numFmtId="165" fontId="18" fillId="33" borderId="33" xfId="52" applyNumberFormat="1" applyFont="1" applyFill="1" applyBorder="1"/>
    <xf numFmtId="165" fontId="18" fillId="0" borderId="44" xfId="52" applyNumberFormat="1" applyFont="1" applyBorder="1"/>
    <xf numFmtId="165" fontId="18" fillId="0" borderId="0" xfId="52" applyNumberFormat="1" applyFont="1" applyBorder="1"/>
    <xf numFmtId="0" fontId="19" fillId="33" borderId="27" xfId="2" applyFont="1" applyFill="1" applyBorder="1" applyAlignment="1">
      <alignment horizontal="center"/>
    </xf>
    <xf numFmtId="0" fontId="19" fillId="33" borderId="29" xfId="2" applyFont="1" applyFill="1" applyBorder="1" applyAlignment="1">
      <alignment horizontal="center"/>
    </xf>
    <xf numFmtId="15" fontId="19" fillId="0" borderId="31" xfId="2" applyNumberFormat="1" applyFont="1" applyFill="1" applyBorder="1" applyAlignment="1">
      <alignment horizontal="center"/>
    </xf>
    <xf numFmtId="15" fontId="19" fillId="33" borderId="31" xfId="2" applyNumberFormat="1" applyFont="1" applyFill="1" applyBorder="1" applyAlignment="1">
      <alignment horizontal="center"/>
    </xf>
    <xf numFmtId="165" fontId="18" fillId="33" borderId="33" xfId="52" applyNumberFormat="1" applyFill="1" applyBorder="1"/>
    <xf numFmtId="165" fontId="18" fillId="0" borderId="33" xfId="52" applyNumberFormat="1" applyFill="1" applyBorder="1"/>
    <xf numFmtId="165" fontId="18" fillId="36" borderId="51" xfId="52" applyNumberFormat="1" applyFill="1" applyBorder="1" applyAlignment="1"/>
    <xf numFmtId="0" fontId="18" fillId="36" borderId="49" xfId="2" applyFill="1" applyBorder="1" applyAlignment="1"/>
    <xf numFmtId="165" fontId="18" fillId="33" borderId="39" xfId="52" applyNumberFormat="1" applyFill="1" applyBorder="1"/>
    <xf numFmtId="165" fontId="18" fillId="0" borderId="44" xfId="52" applyNumberFormat="1" applyBorder="1"/>
    <xf numFmtId="165" fontId="18" fillId="33" borderId="52" xfId="52" applyNumberFormat="1" applyFill="1" applyBorder="1" applyAlignment="1"/>
    <xf numFmtId="165" fontId="18" fillId="0" borderId="52" xfId="52" applyNumberFormat="1" applyFill="1" applyBorder="1" applyAlignment="1"/>
    <xf numFmtId="165" fontId="18" fillId="33" borderId="53" xfId="52" applyNumberFormat="1" applyFill="1" applyBorder="1"/>
    <xf numFmtId="0" fontId="19" fillId="0" borderId="0" xfId="2" applyFont="1" applyAlignment="1">
      <alignment horizontal="center" vertical="top"/>
    </xf>
    <xf numFmtId="0" fontId="19" fillId="0" borderId="0" xfId="2" applyFont="1" applyAlignment="1">
      <alignment horizontal="center"/>
    </xf>
    <xf numFmtId="0" fontId="35" fillId="0" borderId="0" xfId="2" applyFont="1"/>
    <xf numFmtId="0" fontId="27" fillId="0" borderId="0" xfId="3" applyFont="1" applyAlignment="1">
      <alignment horizontal="left" vertical="center" wrapText="1"/>
    </xf>
    <xf numFmtId="3" fontId="27" fillId="34" borderId="11" xfId="3" applyNumberFormat="1" applyFont="1" applyFill="1" applyBorder="1" applyAlignment="1"/>
    <xf numFmtId="3" fontId="27" fillId="34" borderId="11" xfId="3" applyNumberFormat="1" applyFont="1" applyFill="1" applyBorder="1"/>
    <xf numFmtId="164" fontId="27" fillId="0" borderId="19" xfId="31" applyNumberFormat="1" applyFont="1" applyBorder="1"/>
    <xf numFmtId="164" fontId="27" fillId="0" borderId="13" xfId="31" applyNumberFormat="1" applyFont="1" applyBorder="1"/>
    <xf numFmtId="0" fontId="18" fillId="0" borderId="0" xfId="2" applyFont="1" applyAlignment="1">
      <alignment horizontal="center" vertical="top"/>
    </xf>
    <xf numFmtId="0" fontId="18" fillId="0" borderId="0" xfId="2" applyFont="1" applyAlignment="1">
      <alignment vertical="top" wrapText="1"/>
    </xf>
    <xf numFmtId="0" fontId="18" fillId="0" borderId="0" xfId="2" applyFont="1" applyAlignment="1">
      <alignment wrapText="1"/>
    </xf>
    <xf numFmtId="0" fontId="18" fillId="0" borderId="0" xfId="2" applyFont="1" applyAlignment="1">
      <alignment horizontal="center" vertical="top" wrapText="1"/>
    </xf>
    <xf numFmtId="0" fontId="18" fillId="33" borderId="36" xfId="2" applyFill="1" applyBorder="1" applyAlignment="1">
      <alignment horizontal="left" wrapText="1"/>
    </xf>
    <xf numFmtId="0" fontId="18" fillId="33" borderId="37" xfId="2" applyFill="1" applyBorder="1" applyAlignment="1">
      <alignment horizontal="left" wrapText="1"/>
    </xf>
    <xf numFmtId="0" fontId="18" fillId="33" borderId="38" xfId="2" applyFill="1" applyBorder="1" applyAlignment="1">
      <alignment horizontal="left" wrapText="1"/>
    </xf>
    <xf numFmtId="0" fontId="19" fillId="0" borderId="40" xfId="2" applyFont="1" applyBorder="1" applyAlignment="1">
      <alignment horizontal="left" wrapText="1"/>
    </xf>
    <xf numFmtId="0" fontId="19" fillId="0" borderId="41" xfId="2" applyFont="1" applyBorder="1" applyAlignment="1">
      <alignment horizontal="left" wrapText="1"/>
    </xf>
    <xf numFmtId="0" fontId="19" fillId="0" borderId="42" xfId="2" applyFont="1" applyBorder="1" applyAlignment="1">
      <alignment horizontal="left" wrapText="1"/>
    </xf>
    <xf numFmtId="0" fontId="18" fillId="0" borderId="0" xfId="2" applyFont="1" applyAlignment="1">
      <alignment horizontal="left" wrapText="1"/>
    </xf>
    <xf numFmtId="0" fontId="18" fillId="0" borderId="34" xfId="2" applyBorder="1" applyAlignment="1">
      <alignment horizontal="left" wrapText="1"/>
    </xf>
    <xf numFmtId="0" fontId="18" fillId="0" borderId="13" xfId="2" applyBorder="1" applyAlignment="1">
      <alignment horizontal="left" wrapText="1"/>
    </xf>
    <xf numFmtId="0" fontId="18" fillId="0" borderId="14" xfId="2" applyBorder="1" applyAlignment="1">
      <alignment horizontal="left" wrapText="1"/>
    </xf>
    <xf numFmtId="0" fontId="18" fillId="0" borderId="28" xfId="2" applyBorder="1" applyAlignment="1">
      <alignment horizontal="left" wrapText="1"/>
    </xf>
    <xf numFmtId="0" fontId="18" fillId="0" borderId="0" xfId="2" applyBorder="1" applyAlignment="1">
      <alignment horizontal="left" wrapText="1"/>
    </xf>
    <xf numFmtId="0" fontId="18" fillId="0" borderId="23" xfId="2" applyBorder="1" applyAlignment="1">
      <alignment horizontal="left" wrapText="1"/>
    </xf>
    <xf numFmtId="0" fontId="18" fillId="0" borderId="35" xfId="2" applyBorder="1" applyAlignment="1">
      <alignment horizontal="left" wrapText="1"/>
    </xf>
    <xf numFmtId="0" fontId="18" fillId="0" borderId="16" xfId="2" applyBorder="1" applyAlignment="1">
      <alignment horizontal="left" wrapText="1"/>
    </xf>
    <xf numFmtId="0" fontId="18" fillId="0" borderId="17" xfId="2" applyBorder="1" applyAlignment="1">
      <alignment horizontal="left" wrapText="1"/>
    </xf>
    <xf numFmtId="0" fontId="18" fillId="0" borderId="34" xfId="2" applyFont="1" applyBorder="1" applyAlignment="1">
      <alignment horizontal="left" wrapText="1"/>
    </xf>
    <xf numFmtId="0" fontId="22" fillId="0" borderId="0" xfId="2" applyFont="1" applyAlignment="1">
      <alignment horizontal="center"/>
    </xf>
    <xf numFmtId="0" fontId="22" fillId="0" borderId="0" xfId="2" applyFont="1" applyAlignment="1">
      <alignment horizontal="center" wrapText="1"/>
    </xf>
    <xf numFmtId="0" fontId="18" fillId="0" borderId="0" xfId="2" applyAlignment="1">
      <alignment wrapText="1"/>
    </xf>
    <xf numFmtId="0" fontId="19" fillId="0" borderId="24" xfId="2" applyFont="1" applyFill="1" applyBorder="1" applyAlignment="1">
      <alignment vertical="center" wrapText="1"/>
    </xf>
    <xf numFmtId="0" fontId="19" fillId="0" borderId="25" xfId="2" applyFont="1" applyFill="1" applyBorder="1" applyAlignment="1">
      <alignment vertical="center" wrapText="1"/>
    </xf>
    <xf numFmtId="0" fontId="19" fillId="0" borderId="28" xfId="2" applyFont="1" applyFill="1" applyBorder="1" applyAlignment="1">
      <alignment vertical="center" wrapText="1"/>
    </xf>
    <xf numFmtId="0" fontId="19" fillId="0" borderId="0" xfId="2" applyFont="1" applyFill="1" applyBorder="1" applyAlignment="1">
      <alignment vertical="center" wrapText="1"/>
    </xf>
    <xf numFmtId="0" fontId="19" fillId="0" borderId="30" xfId="2" applyFont="1" applyFill="1" applyBorder="1" applyAlignment="1">
      <alignment vertical="center" wrapText="1"/>
    </xf>
    <xf numFmtId="0" fontId="19" fillId="0" borderId="19" xfId="2" applyFont="1" applyFill="1" applyBorder="1" applyAlignment="1">
      <alignment vertical="center" wrapText="1"/>
    </xf>
    <xf numFmtId="0" fontId="27" fillId="35" borderId="0" xfId="2" applyFont="1" applyFill="1" applyAlignment="1">
      <alignment horizontal="left" vertical="top" wrapText="1"/>
    </xf>
    <xf numFmtId="0" fontId="18" fillId="0" borderId="0" xfId="2" applyAlignment="1">
      <alignment horizontal="left" wrapText="1"/>
    </xf>
    <xf numFmtId="0" fontId="19" fillId="0" borderId="0" xfId="2" applyFont="1" applyAlignment="1">
      <alignment horizontal="center" vertical="center"/>
    </xf>
    <xf numFmtId="0" fontId="19" fillId="0" borderId="0" xfId="2" applyFont="1" applyAlignment="1">
      <alignment horizontal="center" vertical="top" wrapText="1"/>
    </xf>
    <xf numFmtId="0" fontId="19" fillId="0" borderId="0" xfId="2" applyFont="1" applyAlignment="1">
      <alignment horizontal="center" vertical="top"/>
    </xf>
    <xf numFmtId="0" fontId="18" fillId="0" borderId="34" xfId="2" applyBorder="1" applyAlignment="1">
      <alignment horizontal="left" vertical="center" wrapText="1"/>
    </xf>
    <xf numFmtId="0" fontId="18" fillId="0" borderId="13" xfId="2" applyBorder="1" applyAlignment="1">
      <alignment horizontal="left" vertical="center" wrapText="1"/>
    </xf>
    <xf numFmtId="0" fontId="18" fillId="0" borderId="14" xfId="2" applyBorder="1" applyAlignment="1">
      <alignment horizontal="left" vertical="center" wrapText="1"/>
    </xf>
    <xf numFmtId="0" fontId="18" fillId="0" borderId="28" xfId="2" applyBorder="1" applyAlignment="1">
      <alignment horizontal="left" vertical="center" wrapText="1"/>
    </xf>
    <xf numFmtId="0" fontId="18" fillId="0" borderId="0" xfId="2" applyBorder="1" applyAlignment="1">
      <alignment horizontal="left" vertical="center" wrapText="1"/>
    </xf>
    <xf numFmtId="0" fontId="18" fillId="0" borderId="23" xfId="2" applyBorder="1" applyAlignment="1">
      <alignment horizontal="left" vertical="center" wrapText="1"/>
    </xf>
    <xf numFmtId="0" fontId="18" fillId="0" borderId="35" xfId="2" applyBorder="1" applyAlignment="1">
      <alignment horizontal="left" vertical="center" wrapText="1"/>
    </xf>
    <xf numFmtId="0" fontId="18" fillId="0" borderId="16" xfId="2" applyBorder="1" applyAlignment="1">
      <alignment horizontal="left" vertical="center" wrapText="1"/>
    </xf>
    <xf numFmtId="0" fontId="18" fillId="0" borderId="17" xfId="2" applyBorder="1" applyAlignment="1">
      <alignment horizontal="left" vertical="center" wrapText="1"/>
    </xf>
    <xf numFmtId="0" fontId="18" fillId="0" borderId="0" xfId="2" applyAlignment="1">
      <alignment horizontal="center"/>
    </xf>
    <xf numFmtId="0" fontId="18" fillId="0" borderId="0" xfId="2" applyAlignment="1"/>
    <xf numFmtId="0" fontId="19" fillId="0" borderId="45" xfId="2" applyFont="1" applyFill="1" applyBorder="1" applyAlignment="1">
      <alignment vertical="center" wrapText="1"/>
    </xf>
    <xf numFmtId="0" fontId="19" fillId="0" borderId="46" xfId="2" applyFont="1" applyFill="1" applyBorder="1" applyAlignment="1">
      <alignment vertical="center" wrapText="1"/>
    </xf>
    <xf numFmtId="0" fontId="19" fillId="0" borderId="48" xfId="2" applyFont="1" applyFill="1" applyBorder="1" applyAlignment="1">
      <alignment vertical="center" wrapText="1"/>
    </xf>
    <xf numFmtId="0" fontId="19" fillId="0" borderId="11" xfId="2" applyFont="1" applyFill="1" applyBorder="1" applyAlignment="1">
      <alignment vertical="center" wrapText="1"/>
    </xf>
    <xf numFmtId="0" fontId="19" fillId="0" borderId="47" xfId="2" applyFont="1" applyFill="1" applyBorder="1" applyAlignment="1">
      <alignment horizontal="center" wrapText="1"/>
    </xf>
    <xf numFmtId="0" fontId="18" fillId="0" borderId="49" xfId="2" applyFill="1" applyBorder="1" applyAlignment="1">
      <alignment horizontal="center" wrapText="1"/>
    </xf>
    <xf numFmtId="0" fontId="18" fillId="0" borderId="50" xfId="2" applyFill="1" applyBorder="1" applyAlignment="1">
      <alignment horizontal="center" wrapText="1"/>
    </xf>
    <xf numFmtId="0" fontId="27" fillId="0" borderId="0" xfId="3" applyFont="1" applyAlignment="1">
      <alignment horizontal="left" vertical="center" wrapText="1"/>
    </xf>
    <xf numFmtId="0" fontId="27" fillId="0" borderId="22" xfId="3" applyFont="1" applyBorder="1" applyAlignment="1">
      <alignment horizontal="center"/>
    </xf>
    <xf numFmtId="0" fontId="27" fillId="0" borderId="0" xfId="3" applyFont="1" applyBorder="1" applyAlignment="1">
      <alignment horizontal="center"/>
    </xf>
    <xf numFmtId="0" fontId="27" fillId="0" borderId="23" xfId="3" applyFont="1" applyBorder="1" applyAlignment="1">
      <alignment horizontal="center"/>
    </xf>
    <xf numFmtId="0" fontId="27" fillId="0" borderId="15" xfId="3" applyFont="1" applyBorder="1" applyAlignment="1">
      <alignment horizontal="center"/>
    </xf>
    <xf numFmtId="0" fontId="27" fillId="0" borderId="16" xfId="3" applyFont="1" applyBorder="1" applyAlignment="1">
      <alignment horizontal="center"/>
    </xf>
    <xf numFmtId="0" fontId="27" fillId="0" borderId="17" xfId="3" applyFont="1" applyBorder="1" applyAlignment="1">
      <alignment horizontal="center"/>
    </xf>
    <xf numFmtId="0" fontId="27" fillId="0" borderId="18" xfId="3" applyFont="1" applyBorder="1" applyAlignment="1">
      <alignment horizontal="center"/>
    </xf>
    <xf numFmtId="0" fontId="27" fillId="0" borderId="19" xfId="3" applyFont="1" applyBorder="1" applyAlignment="1">
      <alignment horizontal="center"/>
    </xf>
    <xf numFmtId="0" fontId="27" fillId="0" borderId="20" xfId="3" applyFont="1" applyBorder="1" applyAlignment="1">
      <alignment horizontal="center"/>
    </xf>
    <xf numFmtId="0" fontId="27" fillId="0" borderId="12" xfId="3" applyFont="1" applyBorder="1" applyAlignment="1">
      <alignment horizontal="center"/>
    </xf>
    <xf numFmtId="0" fontId="27" fillId="0" borderId="13" xfId="3" applyFont="1" applyBorder="1" applyAlignment="1">
      <alignment horizontal="center"/>
    </xf>
    <xf numFmtId="0" fontId="27" fillId="0" borderId="14" xfId="3" applyFont="1" applyBorder="1" applyAlignment="1">
      <alignment horizontal="center"/>
    </xf>
    <xf numFmtId="0" fontId="23" fillId="0" borderId="0" xfId="3" applyFont="1" applyAlignment="1">
      <alignment horizontal="right" wrapText="1"/>
    </xf>
    <xf numFmtId="164" fontId="27" fillId="33" borderId="21" xfId="1" applyNumberFormat="1" applyFont="1" applyFill="1" applyBorder="1" applyAlignment="1">
      <alignment horizontal="center"/>
    </xf>
    <xf numFmtId="164" fontId="27" fillId="33" borderId="10" xfId="1" applyNumberFormat="1" applyFont="1" applyFill="1" applyBorder="1" applyAlignment="1">
      <alignment horizontal="center"/>
    </xf>
    <xf numFmtId="0" fontId="23" fillId="0" borderId="0" xfId="3" applyFont="1" applyAlignment="1">
      <alignment horizontal="center" vertical="center"/>
    </xf>
    <xf numFmtId="0" fontId="27" fillId="0" borderId="15" xfId="3" applyFont="1" applyBorder="1"/>
    <xf numFmtId="0" fontId="27" fillId="0" borderId="16" xfId="3" applyFont="1" applyBorder="1"/>
    <xf numFmtId="0" fontId="27" fillId="0" borderId="17" xfId="3" applyFont="1" applyBorder="1"/>
    <xf numFmtId="0" fontId="27" fillId="0" borderId="18" xfId="3" applyFont="1" applyBorder="1"/>
    <xf numFmtId="0" fontId="27" fillId="0" borderId="19" xfId="3" applyFont="1" applyBorder="1"/>
    <xf numFmtId="0" fontId="27" fillId="0" borderId="20" xfId="3" applyFont="1" applyBorder="1"/>
    <xf numFmtId="164" fontId="27" fillId="33" borderId="21" xfId="31" applyNumberFormat="1" applyFont="1" applyFill="1" applyBorder="1" applyAlignment="1">
      <alignment horizontal="center"/>
    </xf>
    <xf numFmtId="164" fontId="27" fillId="33" borderId="10" xfId="31" applyNumberFormat="1" applyFont="1" applyFill="1" applyBorder="1" applyAlignment="1">
      <alignment horizontal="center"/>
    </xf>
    <xf numFmtId="0" fontId="27" fillId="0" borderId="0" xfId="3" applyFont="1" applyAlignment="1">
      <alignment horizontal="left" wrapText="1"/>
    </xf>
  </cellXfs>
  <cellStyles count="53">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2" xfId="31"/>
    <cellStyle name="Comma 3" xfId="32"/>
    <cellStyle name="Currency 2" xfId="5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rmal 3" xfId="42"/>
    <cellStyle name="Normal 4" xfId="43"/>
    <cellStyle name="Normal 5" xfId="44"/>
    <cellStyle name="Normal_PPE Deferral Account Schedule for 2013 MIFRS CoS applications (2)" xfId="3"/>
    <cellStyle name="Note 2" xfId="45"/>
    <cellStyle name="Output 2" xfId="46"/>
    <cellStyle name="Percent 2" xfId="47"/>
    <cellStyle name="Percent 3" xfId="48"/>
    <cellStyle name="Title 2" xfId="49"/>
    <cellStyle name="Total 2" xfId="50"/>
    <cellStyle name="Warning Text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561975</xdr:colOff>
      <xdr:row>11</xdr:row>
      <xdr:rowOff>276225</xdr:rowOff>
    </xdr:from>
    <xdr:to>
      <xdr:col>8</xdr:col>
      <xdr:colOff>0</xdr:colOff>
      <xdr:row>15</xdr:row>
      <xdr:rowOff>47625</xdr:rowOff>
    </xdr:to>
    <xdr:sp macro="" textlink="">
      <xdr:nvSpPr>
        <xdr:cNvPr id="2" name="TextBox 1"/>
        <xdr:cNvSpPr txBox="1"/>
      </xdr:nvSpPr>
      <xdr:spPr>
        <a:xfrm>
          <a:off x="7105650" y="2190750"/>
          <a:ext cx="1571625" cy="6096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Large</a:t>
          </a:r>
          <a:r>
            <a:rPr lang="en-CA" sz="1100" b="1" baseline="0"/>
            <a:t> Corporation Tax is not applicable to this utility</a:t>
          </a:r>
          <a:endParaRPr lang="en-CA" sz="1100" b="1"/>
        </a:p>
      </xdr:txBody>
    </xdr:sp>
    <xdr:clientData/>
  </xdr:twoCellAnchor>
  <xdr:twoCellAnchor>
    <xdr:from>
      <xdr:col>4</xdr:col>
      <xdr:colOff>1104900</xdr:colOff>
      <xdr:row>13</xdr:row>
      <xdr:rowOff>76200</xdr:rowOff>
    </xdr:from>
    <xdr:to>
      <xdr:col>5</xdr:col>
      <xdr:colOff>504825</xdr:colOff>
      <xdr:row>16</xdr:row>
      <xdr:rowOff>180975</xdr:rowOff>
    </xdr:to>
    <xdr:cxnSp macro="">
      <xdr:nvCxnSpPr>
        <xdr:cNvPr id="4" name="Straight Arrow Connector 3"/>
        <xdr:cNvCxnSpPr/>
      </xdr:nvCxnSpPr>
      <xdr:spPr>
        <a:xfrm flipH="1">
          <a:off x="6534150" y="2505075"/>
          <a:ext cx="514350"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1095375</xdr:colOff>
      <xdr:row>15</xdr:row>
      <xdr:rowOff>66675</xdr:rowOff>
    </xdr:from>
    <xdr:to>
      <xdr:col>5</xdr:col>
      <xdr:colOff>609600</xdr:colOff>
      <xdr:row>17</xdr:row>
      <xdr:rowOff>257175</xdr:rowOff>
    </xdr:to>
    <xdr:cxnSp macro="">
      <xdr:nvCxnSpPr>
        <xdr:cNvPr id="6" name="Straight Arrow Connector 5"/>
        <xdr:cNvCxnSpPr/>
      </xdr:nvCxnSpPr>
      <xdr:spPr>
        <a:xfrm flipH="1">
          <a:off x="6524625" y="2819400"/>
          <a:ext cx="628650" cy="69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419100</xdr:colOff>
      <xdr:row>18</xdr:row>
      <xdr:rowOff>171450</xdr:rowOff>
    </xdr:from>
    <xdr:to>
      <xdr:col>14</xdr:col>
      <xdr:colOff>247650</xdr:colOff>
      <xdr:row>21</xdr:row>
      <xdr:rowOff>76200</xdr:rowOff>
    </xdr:to>
    <xdr:sp macro="" textlink="">
      <xdr:nvSpPr>
        <xdr:cNvPr id="2" name="TextBox 1"/>
        <xdr:cNvSpPr txBox="1"/>
      </xdr:nvSpPr>
      <xdr:spPr>
        <a:xfrm>
          <a:off x="10086975" y="3467100"/>
          <a:ext cx="165735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100%</a:t>
          </a:r>
          <a:r>
            <a:rPr lang="en-CA" sz="1100" b="1" baseline="0"/>
            <a:t> of the savings should be recorded in the sub-account of 1592</a:t>
          </a:r>
          <a:endParaRPr lang="en-CA" sz="1100" b="1"/>
        </a:p>
      </xdr:txBody>
    </xdr:sp>
    <xdr:clientData/>
  </xdr:twoCellAnchor>
  <xdr:twoCellAnchor>
    <xdr:from>
      <xdr:col>10</xdr:col>
      <xdr:colOff>1276351</xdr:colOff>
      <xdr:row>20</xdr:row>
      <xdr:rowOff>85725</xdr:rowOff>
    </xdr:from>
    <xdr:to>
      <xdr:col>11</xdr:col>
      <xdr:colOff>409575</xdr:colOff>
      <xdr:row>22</xdr:row>
      <xdr:rowOff>28575</xdr:rowOff>
    </xdr:to>
    <xdr:cxnSp macro="">
      <xdr:nvCxnSpPr>
        <xdr:cNvPr id="4" name="Straight Arrow Connector 3"/>
        <xdr:cNvCxnSpPr/>
      </xdr:nvCxnSpPr>
      <xdr:spPr>
        <a:xfrm flipH="1">
          <a:off x="9658351" y="4048125"/>
          <a:ext cx="419099"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16</xdr:row>
      <xdr:rowOff>9525</xdr:rowOff>
    </xdr:from>
    <xdr:to>
      <xdr:col>1</xdr:col>
      <xdr:colOff>1343025</xdr:colOff>
      <xdr:row>18</xdr:row>
      <xdr:rowOff>419100</xdr:rowOff>
    </xdr:to>
    <xdr:sp macro="" textlink="">
      <xdr:nvSpPr>
        <xdr:cNvPr id="6" name="TextBox 5"/>
        <xdr:cNvSpPr txBox="1"/>
      </xdr:nvSpPr>
      <xdr:spPr>
        <a:xfrm>
          <a:off x="19050" y="2981325"/>
          <a:ext cx="1657350" cy="73342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PST savings</a:t>
          </a:r>
          <a:r>
            <a:rPr lang="en-CA" sz="1100" b="1" baseline="0"/>
            <a:t> should be performed on both OM&amp;A and Capital items</a:t>
          </a:r>
          <a:endParaRPr lang="en-CA" sz="1100" b="1"/>
        </a:p>
      </xdr:txBody>
    </xdr:sp>
    <xdr:clientData/>
  </xdr:twoCellAnchor>
  <xdr:twoCellAnchor>
    <xdr:from>
      <xdr:col>1</xdr:col>
      <xdr:colOff>495300</xdr:colOff>
      <xdr:row>18</xdr:row>
      <xdr:rowOff>419100</xdr:rowOff>
    </xdr:from>
    <xdr:to>
      <xdr:col>1</xdr:col>
      <xdr:colOff>514350</xdr:colOff>
      <xdr:row>22</xdr:row>
      <xdr:rowOff>38100</xdr:rowOff>
    </xdr:to>
    <xdr:cxnSp macro="">
      <xdr:nvCxnSpPr>
        <xdr:cNvPr id="8" name="Straight Arrow Connector 7"/>
        <xdr:cNvCxnSpPr>
          <a:stCxn id="6" idx="2"/>
        </xdr:cNvCxnSpPr>
      </xdr:nvCxnSpPr>
      <xdr:spPr>
        <a:xfrm flipH="1">
          <a:off x="828675" y="3714750"/>
          <a:ext cx="19050"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18</xdr:row>
      <xdr:rowOff>428625</xdr:rowOff>
    </xdr:from>
    <xdr:to>
      <xdr:col>1</xdr:col>
      <xdr:colOff>209550</xdr:colOff>
      <xdr:row>23</xdr:row>
      <xdr:rowOff>66675</xdr:rowOff>
    </xdr:to>
    <xdr:cxnSp macro="">
      <xdr:nvCxnSpPr>
        <xdr:cNvPr id="10" name="Straight Arrow Connector 9"/>
        <xdr:cNvCxnSpPr/>
      </xdr:nvCxnSpPr>
      <xdr:spPr>
        <a:xfrm flipH="1">
          <a:off x="495300" y="3724275"/>
          <a:ext cx="4762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257174</xdr:colOff>
      <xdr:row>25</xdr:row>
      <xdr:rowOff>47626</xdr:rowOff>
    </xdr:from>
    <xdr:to>
      <xdr:col>14</xdr:col>
      <xdr:colOff>266699</xdr:colOff>
      <xdr:row>29</xdr:row>
      <xdr:rowOff>85726</xdr:rowOff>
    </xdr:to>
    <xdr:sp macro="" textlink="">
      <xdr:nvSpPr>
        <xdr:cNvPr id="11" name="TextBox 10"/>
        <xdr:cNvSpPr txBox="1"/>
      </xdr:nvSpPr>
      <xdr:spPr>
        <a:xfrm>
          <a:off x="9925049" y="4905376"/>
          <a:ext cx="1838325" cy="7239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PST saving analysis - use 2009 historical year analysis or</a:t>
          </a:r>
          <a:r>
            <a:rPr lang="en-CA" sz="1100" b="1" baseline="0"/>
            <a:t> actual expenditures incurred</a:t>
          </a:r>
          <a:endParaRPr lang="en-CA" sz="1100" b="1"/>
        </a:p>
      </xdr:txBody>
    </xdr:sp>
    <xdr:clientData/>
  </xdr:twoCellAnchor>
  <xdr:twoCellAnchor>
    <xdr:from>
      <xdr:col>11</xdr:col>
      <xdr:colOff>0</xdr:colOff>
      <xdr:row>25</xdr:row>
      <xdr:rowOff>9525</xdr:rowOff>
    </xdr:from>
    <xdr:to>
      <xdr:col>11</xdr:col>
      <xdr:colOff>247650</xdr:colOff>
      <xdr:row>25</xdr:row>
      <xdr:rowOff>57150</xdr:rowOff>
    </xdr:to>
    <xdr:cxnSp macro="">
      <xdr:nvCxnSpPr>
        <xdr:cNvPr id="13" name="Straight Arrow Connector 12"/>
        <xdr:cNvCxnSpPr/>
      </xdr:nvCxnSpPr>
      <xdr:spPr>
        <a:xfrm flipH="1" flipV="1">
          <a:off x="9667875" y="4867275"/>
          <a:ext cx="247650" cy="47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2</xdr:row>
      <xdr:rowOff>85725</xdr:rowOff>
    </xdr:from>
    <xdr:to>
      <xdr:col>7</xdr:col>
      <xdr:colOff>485775</xdr:colOff>
      <xdr:row>5</xdr:row>
      <xdr:rowOff>85725</xdr:rowOff>
    </xdr:to>
    <xdr:sp macro="" textlink="">
      <xdr:nvSpPr>
        <xdr:cNvPr id="2" name="TextBox 1"/>
        <xdr:cNvSpPr txBox="1"/>
      </xdr:nvSpPr>
      <xdr:spPr>
        <a:xfrm>
          <a:off x="5829300" y="409575"/>
          <a:ext cx="2257425" cy="4857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Fill</a:t>
          </a:r>
          <a:r>
            <a:rPr lang="en-CA" sz="1100" b="1" baseline="0"/>
            <a:t> this Appendix if the application is  filed under MIFRS</a:t>
          </a:r>
          <a:endParaRPr lang="en-CA" sz="1100" b="1"/>
        </a:p>
      </xdr:txBody>
    </xdr:sp>
    <xdr:clientData/>
  </xdr:twoCellAnchor>
  <xdr:twoCellAnchor>
    <xdr:from>
      <xdr:col>6</xdr:col>
      <xdr:colOff>466725</xdr:colOff>
      <xdr:row>5</xdr:row>
      <xdr:rowOff>104775</xdr:rowOff>
    </xdr:from>
    <xdr:to>
      <xdr:col>6</xdr:col>
      <xdr:colOff>723900</xdr:colOff>
      <xdr:row>8</xdr:row>
      <xdr:rowOff>57150</xdr:rowOff>
    </xdr:to>
    <xdr:cxnSp macro="">
      <xdr:nvCxnSpPr>
        <xdr:cNvPr id="4" name="Straight Arrow Connector 3"/>
        <xdr:cNvCxnSpPr/>
      </xdr:nvCxnSpPr>
      <xdr:spPr>
        <a:xfrm>
          <a:off x="7019925" y="914400"/>
          <a:ext cx="257175" cy="4381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1019175</xdr:colOff>
      <xdr:row>37</xdr:row>
      <xdr:rowOff>38100</xdr:rowOff>
    </xdr:from>
    <xdr:to>
      <xdr:col>1</xdr:col>
      <xdr:colOff>2962275</xdr:colOff>
      <xdr:row>41</xdr:row>
      <xdr:rowOff>114300</xdr:rowOff>
    </xdr:to>
    <xdr:sp macro="" textlink="">
      <xdr:nvSpPr>
        <xdr:cNvPr id="7" name="TextBox 6"/>
        <xdr:cNvSpPr txBox="1"/>
      </xdr:nvSpPr>
      <xdr:spPr>
        <a:xfrm>
          <a:off x="1352550" y="7524750"/>
          <a:ext cx="1943100" cy="7239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Ensure to include</a:t>
          </a:r>
          <a:r>
            <a:rPr lang="en-CA" sz="1100" b="1" baseline="0"/>
            <a:t> the amoutns approved by the Board and ther reference to the Board Decision. </a:t>
          </a:r>
        </a:p>
        <a:p>
          <a:endParaRPr lang="en-CA" sz="1100"/>
        </a:p>
      </xdr:txBody>
    </xdr:sp>
    <xdr:clientData/>
  </xdr:twoCellAnchor>
  <xdr:twoCellAnchor>
    <xdr:from>
      <xdr:col>1</xdr:col>
      <xdr:colOff>638175</xdr:colOff>
      <xdr:row>25</xdr:row>
      <xdr:rowOff>323850</xdr:rowOff>
    </xdr:from>
    <xdr:to>
      <xdr:col>1</xdr:col>
      <xdr:colOff>1209676</xdr:colOff>
      <xdr:row>37</xdr:row>
      <xdr:rowOff>38101</xdr:rowOff>
    </xdr:to>
    <xdr:cxnSp macro="">
      <xdr:nvCxnSpPr>
        <xdr:cNvPr id="9" name="Straight Arrow Connector 8"/>
        <xdr:cNvCxnSpPr/>
      </xdr:nvCxnSpPr>
      <xdr:spPr>
        <a:xfrm flipH="1" flipV="1">
          <a:off x="971550" y="5219700"/>
          <a:ext cx="571501" cy="230505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2943225</xdr:colOff>
      <xdr:row>36</xdr:row>
      <xdr:rowOff>9525</xdr:rowOff>
    </xdr:from>
    <xdr:to>
      <xdr:col>5</xdr:col>
      <xdr:colOff>47625</xdr:colOff>
      <xdr:row>38</xdr:row>
      <xdr:rowOff>133350</xdr:rowOff>
    </xdr:to>
    <xdr:cxnSp macro="">
      <xdr:nvCxnSpPr>
        <xdr:cNvPr id="11" name="Straight Arrow Connector 10"/>
        <xdr:cNvCxnSpPr/>
      </xdr:nvCxnSpPr>
      <xdr:spPr>
        <a:xfrm flipV="1">
          <a:off x="3276600" y="7334250"/>
          <a:ext cx="2276475" cy="4476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676274</xdr:colOff>
      <xdr:row>11</xdr:row>
      <xdr:rowOff>19051</xdr:rowOff>
    </xdr:from>
    <xdr:to>
      <xdr:col>10</xdr:col>
      <xdr:colOff>342899</xdr:colOff>
      <xdr:row>14</xdr:row>
      <xdr:rowOff>133350</xdr:rowOff>
    </xdr:to>
    <xdr:sp macro="" textlink="">
      <xdr:nvSpPr>
        <xdr:cNvPr id="2" name="TextBox 1"/>
        <xdr:cNvSpPr txBox="1"/>
      </xdr:nvSpPr>
      <xdr:spPr>
        <a:xfrm>
          <a:off x="8086724" y="2419351"/>
          <a:ext cx="1781175" cy="68579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Ensure</a:t>
          </a:r>
          <a:r>
            <a:rPr lang="en-CA" sz="1100" b="1" baseline="0"/>
            <a:t> that Openning PP&amp;E agreed under CGAPP and under MIFRS</a:t>
          </a:r>
          <a:endParaRPr lang="en-CA" sz="1100" b="1"/>
        </a:p>
      </xdr:txBody>
    </xdr:sp>
    <xdr:clientData/>
  </xdr:twoCellAnchor>
  <xdr:twoCellAnchor>
    <xdr:from>
      <xdr:col>3</xdr:col>
      <xdr:colOff>495300</xdr:colOff>
      <xdr:row>13</xdr:row>
      <xdr:rowOff>133350</xdr:rowOff>
    </xdr:from>
    <xdr:to>
      <xdr:col>7</xdr:col>
      <xdr:colOff>676275</xdr:colOff>
      <xdr:row>20</xdr:row>
      <xdr:rowOff>0</xdr:rowOff>
    </xdr:to>
    <xdr:cxnSp macro="">
      <xdr:nvCxnSpPr>
        <xdr:cNvPr id="4" name="Straight Arrow Connector 3"/>
        <xdr:cNvCxnSpPr/>
      </xdr:nvCxnSpPr>
      <xdr:spPr>
        <a:xfrm flipH="1">
          <a:off x="5162550" y="2914650"/>
          <a:ext cx="2924175" cy="15049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14</xdr:row>
      <xdr:rowOff>133350</xdr:rowOff>
    </xdr:from>
    <xdr:to>
      <xdr:col>7</xdr:col>
      <xdr:colOff>685800</xdr:colOff>
      <xdr:row>26</xdr:row>
      <xdr:rowOff>28575</xdr:rowOff>
    </xdr:to>
    <xdr:cxnSp macro="">
      <xdr:nvCxnSpPr>
        <xdr:cNvPr id="7" name="Straight Arrow Connector 6"/>
        <xdr:cNvCxnSpPr/>
      </xdr:nvCxnSpPr>
      <xdr:spPr>
        <a:xfrm flipH="1">
          <a:off x="5124450" y="3105150"/>
          <a:ext cx="2971800" cy="2628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1276349</xdr:colOff>
      <xdr:row>14</xdr:row>
      <xdr:rowOff>38101</xdr:rowOff>
    </xdr:from>
    <xdr:to>
      <xdr:col>0</xdr:col>
      <xdr:colOff>3219450</xdr:colOff>
      <xdr:row>16</xdr:row>
      <xdr:rowOff>152400</xdr:rowOff>
    </xdr:to>
    <xdr:sp macro="" textlink="">
      <xdr:nvSpPr>
        <xdr:cNvPr id="8" name="TextBox 7"/>
        <xdr:cNvSpPr txBox="1"/>
      </xdr:nvSpPr>
      <xdr:spPr>
        <a:xfrm>
          <a:off x="1276349" y="3009901"/>
          <a:ext cx="1943101" cy="80009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PP&amp;E</a:t>
          </a:r>
          <a:r>
            <a:rPr lang="en-CA" sz="1100" b="1" baseline="0"/>
            <a:t> opening, closing balances, net additions, net depreciations should all agree to Appendix 2-BA</a:t>
          </a:r>
          <a:endParaRPr lang="en-CA" sz="1100" b="1"/>
        </a:p>
      </xdr:txBody>
    </xdr:sp>
    <xdr:clientData/>
  </xdr:twoCellAnchor>
  <xdr:twoCellAnchor>
    <xdr:from>
      <xdr:col>0</xdr:col>
      <xdr:colOff>1200150</xdr:colOff>
      <xdr:row>16</xdr:row>
      <xdr:rowOff>142875</xdr:rowOff>
    </xdr:from>
    <xdr:to>
      <xdr:col>0</xdr:col>
      <xdr:colOff>1466850</xdr:colOff>
      <xdr:row>19</xdr:row>
      <xdr:rowOff>47625</xdr:rowOff>
    </xdr:to>
    <xdr:cxnSp macro="">
      <xdr:nvCxnSpPr>
        <xdr:cNvPr id="11" name="Straight Arrow Connector 10"/>
        <xdr:cNvCxnSpPr/>
      </xdr:nvCxnSpPr>
      <xdr:spPr>
        <a:xfrm flipH="1">
          <a:off x="1200150" y="3800475"/>
          <a:ext cx="266700" cy="476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1581150</xdr:colOff>
      <xdr:row>16</xdr:row>
      <xdr:rowOff>142875</xdr:rowOff>
    </xdr:from>
    <xdr:to>
      <xdr:col>0</xdr:col>
      <xdr:colOff>2752725</xdr:colOff>
      <xdr:row>25</xdr:row>
      <xdr:rowOff>47625</xdr:rowOff>
    </xdr:to>
    <xdr:cxnSp macro="">
      <xdr:nvCxnSpPr>
        <xdr:cNvPr id="13" name="Straight Arrow Connector 12"/>
        <xdr:cNvCxnSpPr/>
      </xdr:nvCxnSpPr>
      <xdr:spPr>
        <a:xfrm flipH="1">
          <a:off x="1581150" y="3800475"/>
          <a:ext cx="1171575" cy="1619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32</xdr:row>
      <xdr:rowOff>180976</xdr:rowOff>
    </xdr:from>
    <xdr:to>
      <xdr:col>12</xdr:col>
      <xdr:colOff>590550</xdr:colOff>
      <xdr:row>36</xdr:row>
      <xdr:rowOff>266700</xdr:rowOff>
    </xdr:to>
    <xdr:sp macro="" textlink="">
      <xdr:nvSpPr>
        <xdr:cNvPr id="14" name="TextBox 13"/>
        <xdr:cNvSpPr txBox="1"/>
      </xdr:nvSpPr>
      <xdr:spPr>
        <a:xfrm>
          <a:off x="9191625" y="7029451"/>
          <a:ext cx="2143125" cy="84772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the correct WACC should be used and the finalized</a:t>
          </a:r>
          <a:r>
            <a:rPr lang="en-CA" sz="1100" b="1" baseline="0"/>
            <a:t> rate </a:t>
          </a:r>
          <a:r>
            <a:rPr lang="en-CA" sz="1100" b="1"/>
            <a:t>should be used once</a:t>
          </a:r>
          <a:r>
            <a:rPr lang="en-CA" sz="1100" b="1" baseline="0"/>
            <a:t> it is updated and agreed/approved.</a:t>
          </a:r>
          <a:endParaRPr lang="en-CA" sz="1100" b="1"/>
        </a:p>
      </xdr:txBody>
    </xdr:sp>
    <xdr:clientData/>
  </xdr:twoCellAnchor>
  <xdr:twoCellAnchor>
    <xdr:from>
      <xdr:col>8</xdr:col>
      <xdr:colOff>695325</xdr:colOff>
      <xdr:row>35</xdr:row>
      <xdr:rowOff>33338</xdr:rowOff>
    </xdr:from>
    <xdr:to>
      <xdr:col>9</xdr:col>
      <xdr:colOff>285750</xdr:colOff>
      <xdr:row>35</xdr:row>
      <xdr:rowOff>85725</xdr:rowOff>
    </xdr:to>
    <xdr:cxnSp macro="">
      <xdr:nvCxnSpPr>
        <xdr:cNvPr id="16" name="Straight Arrow Connector 15"/>
        <xdr:cNvCxnSpPr>
          <a:stCxn id="14" idx="1"/>
        </xdr:cNvCxnSpPr>
      </xdr:nvCxnSpPr>
      <xdr:spPr>
        <a:xfrm flipH="1">
          <a:off x="8867775" y="7453313"/>
          <a:ext cx="323850" cy="523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304799</xdr:colOff>
      <xdr:row>32</xdr:row>
      <xdr:rowOff>76202</xdr:rowOff>
    </xdr:from>
    <xdr:to>
      <xdr:col>8</xdr:col>
      <xdr:colOff>161924</xdr:colOff>
      <xdr:row>34</xdr:row>
      <xdr:rowOff>38101</xdr:rowOff>
    </xdr:to>
    <xdr:sp macro="" textlink="">
      <xdr:nvSpPr>
        <xdr:cNvPr id="17" name="Rectangle 16"/>
        <xdr:cNvSpPr/>
      </xdr:nvSpPr>
      <xdr:spPr>
        <a:xfrm>
          <a:off x="6343649" y="6924677"/>
          <a:ext cx="1990725"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b="1">
              <a:solidFill>
                <a:sysClr val="windowText" lastClr="000000"/>
              </a:solidFill>
            </a:rPr>
            <a:t>No</a:t>
          </a:r>
          <a:r>
            <a:rPr lang="en-CA" sz="1100" b="1" baseline="0">
              <a:solidFill>
                <a:sysClr val="windowText" lastClr="000000"/>
              </a:solidFill>
            </a:rPr>
            <a:t> Adjustments to RRWF and Deperciation schedule for these amounts </a:t>
          </a:r>
          <a:endParaRPr lang="en-CA" sz="1100" b="1">
            <a:solidFill>
              <a:sysClr val="windowText" lastClr="000000"/>
            </a:solidFill>
          </a:endParaRPr>
        </a:p>
      </xdr:txBody>
    </xdr:sp>
    <xdr:clientData/>
  </xdr:twoCellAnchor>
  <xdr:twoCellAnchor>
    <xdr:from>
      <xdr:col>5</xdr:col>
      <xdr:colOff>457200</xdr:colOff>
      <xdr:row>34</xdr:row>
      <xdr:rowOff>57150</xdr:rowOff>
    </xdr:from>
    <xdr:to>
      <xdr:col>5</xdr:col>
      <xdr:colOff>561975</xdr:colOff>
      <xdr:row>35</xdr:row>
      <xdr:rowOff>76200</xdr:rowOff>
    </xdr:to>
    <xdr:cxnSp macro="">
      <xdr:nvCxnSpPr>
        <xdr:cNvPr id="19" name="Straight Arrow Connector 18"/>
        <xdr:cNvCxnSpPr/>
      </xdr:nvCxnSpPr>
      <xdr:spPr>
        <a:xfrm flipH="1">
          <a:off x="6496050" y="7562850"/>
          <a:ext cx="104775" cy="2095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34</xdr:row>
      <xdr:rowOff>76200</xdr:rowOff>
    </xdr:from>
    <xdr:to>
      <xdr:col>6</xdr:col>
      <xdr:colOff>133350</xdr:colOff>
      <xdr:row>36</xdr:row>
      <xdr:rowOff>276225</xdr:rowOff>
    </xdr:to>
    <xdr:cxnSp macro="">
      <xdr:nvCxnSpPr>
        <xdr:cNvPr id="21" name="Straight Arrow Connector 20"/>
        <xdr:cNvCxnSpPr/>
      </xdr:nvCxnSpPr>
      <xdr:spPr>
        <a:xfrm flipH="1">
          <a:off x="6667500" y="7581900"/>
          <a:ext cx="190500" cy="5810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409575</xdr:colOff>
      <xdr:row>11</xdr:row>
      <xdr:rowOff>171451</xdr:rowOff>
    </xdr:from>
    <xdr:to>
      <xdr:col>8</xdr:col>
      <xdr:colOff>485775</xdr:colOff>
      <xdr:row>14</xdr:row>
      <xdr:rowOff>66675</xdr:rowOff>
    </xdr:to>
    <xdr:sp macro="" textlink="">
      <xdr:nvSpPr>
        <xdr:cNvPr id="2" name="TextBox 1"/>
        <xdr:cNvSpPr txBox="1"/>
      </xdr:nvSpPr>
      <xdr:spPr>
        <a:xfrm>
          <a:off x="5762625" y="2571751"/>
          <a:ext cx="2895600" cy="53339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Ensure</a:t>
          </a:r>
          <a:r>
            <a:rPr lang="en-CA" sz="1100" b="1" baseline="0"/>
            <a:t> that Openning PP&amp;E agreed under former CGAPP and under revised  CGAAP</a:t>
          </a:r>
          <a:endParaRPr lang="en-CA" sz="1100" b="1"/>
        </a:p>
      </xdr:txBody>
    </xdr:sp>
    <xdr:clientData/>
  </xdr:twoCellAnchor>
  <xdr:twoCellAnchor>
    <xdr:from>
      <xdr:col>3</xdr:col>
      <xdr:colOff>114300</xdr:colOff>
      <xdr:row>14</xdr:row>
      <xdr:rowOff>104775</xdr:rowOff>
    </xdr:from>
    <xdr:to>
      <xdr:col>4</xdr:col>
      <xdr:colOff>590551</xdr:colOff>
      <xdr:row>20</xdr:row>
      <xdr:rowOff>9525</xdr:rowOff>
    </xdr:to>
    <xdr:cxnSp macro="">
      <xdr:nvCxnSpPr>
        <xdr:cNvPr id="4" name="Straight Arrow Connector 3"/>
        <xdr:cNvCxnSpPr/>
      </xdr:nvCxnSpPr>
      <xdr:spPr>
        <a:xfrm flipH="1">
          <a:off x="4781550" y="2952750"/>
          <a:ext cx="1162051" cy="1485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657225</xdr:colOff>
      <xdr:row>14</xdr:row>
      <xdr:rowOff>152400</xdr:rowOff>
    </xdr:from>
    <xdr:to>
      <xdr:col>5</xdr:col>
      <xdr:colOff>95250</xdr:colOff>
      <xdr:row>26</xdr:row>
      <xdr:rowOff>19050</xdr:rowOff>
    </xdr:to>
    <xdr:cxnSp macro="">
      <xdr:nvCxnSpPr>
        <xdr:cNvPr id="7" name="Straight Arrow Connector 6"/>
        <xdr:cNvCxnSpPr/>
      </xdr:nvCxnSpPr>
      <xdr:spPr>
        <a:xfrm flipH="1">
          <a:off x="5324475" y="3190875"/>
          <a:ext cx="809625" cy="2590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1066800</xdr:colOff>
      <xdr:row>12</xdr:row>
      <xdr:rowOff>95250</xdr:rowOff>
    </xdr:from>
    <xdr:to>
      <xdr:col>0</xdr:col>
      <xdr:colOff>3009901</xdr:colOff>
      <xdr:row>15</xdr:row>
      <xdr:rowOff>257174</xdr:rowOff>
    </xdr:to>
    <xdr:sp macro="" textlink="">
      <xdr:nvSpPr>
        <xdr:cNvPr id="8" name="TextBox 7"/>
        <xdr:cNvSpPr txBox="1"/>
      </xdr:nvSpPr>
      <xdr:spPr>
        <a:xfrm>
          <a:off x="1066800" y="2686050"/>
          <a:ext cx="1943101" cy="80009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PP&amp;E</a:t>
          </a:r>
          <a:r>
            <a:rPr lang="en-CA" sz="1100" b="1" baseline="0"/>
            <a:t> opening, closing balances, net additions, net depreciations should all agree to Appendix 2-BA</a:t>
          </a:r>
          <a:endParaRPr lang="en-CA" sz="1100" b="1"/>
        </a:p>
      </xdr:txBody>
    </xdr:sp>
    <xdr:clientData/>
  </xdr:twoCellAnchor>
  <xdr:twoCellAnchor>
    <xdr:from>
      <xdr:col>0</xdr:col>
      <xdr:colOff>1428750</xdr:colOff>
      <xdr:row>15</xdr:row>
      <xdr:rowOff>257175</xdr:rowOff>
    </xdr:from>
    <xdr:to>
      <xdr:col>0</xdr:col>
      <xdr:colOff>1790700</xdr:colOff>
      <xdr:row>19</xdr:row>
      <xdr:rowOff>95250</xdr:rowOff>
    </xdr:to>
    <xdr:cxnSp macro="">
      <xdr:nvCxnSpPr>
        <xdr:cNvPr id="10" name="Straight Arrow Connector 9"/>
        <xdr:cNvCxnSpPr/>
      </xdr:nvCxnSpPr>
      <xdr:spPr>
        <a:xfrm flipH="1">
          <a:off x="1428750" y="3486150"/>
          <a:ext cx="361950" cy="1038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2152650</xdr:colOff>
      <xdr:row>15</xdr:row>
      <xdr:rowOff>285750</xdr:rowOff>
    </xdr:from>
    <xdr:to>
      <xdr:col>0</xdr:col>
      <xdr:colOff>2286000</xdr:colOff>
      <xdr:row>25</xdr:row>
      <xdr:rowOff>38100</xdr:rowOff>
    </xdr:to>
    <xdr:cxnSp macro="">
      <xdr:nvCxnSpPr>
        <xdr:cNvPr id="12" name="Straight Arrow Connector 11"/>
        <xdr:cNvCxnSpPr/>
      </xdr:nvCxnSpPr>
      <xdr:spPr>
        <a:xfrm flipH="1">
          <a:off x="2152650" y="3514725"/>
          <a:ext cx="133350" cy="2095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33</xdr:row>
      <xdr:rowOff>95250</xdr:rowOff>
    </xdr:from>
    <xdr:to>
      <xdr:col>12</xdr:col>
      <xdr:colOff>342900</xdr:colOff>
      <xdr:row>37</xdr:row>
      <xdr:rowOff>28575</xdr:rowOff>
    </xdr:to>
    <xdr:sp macro="" textlink="">
      <xdr:nvSpPr>
        <xdr:cNvPr id="13" name="TextBox 12"/>
        <xdr:cNvSpPr txBox="1"/>
      </xdr:nvSpPr>
      <xdr:spPr>
        <a:xfrm>
          <a:off x="9267825" y="7143750"/>
          <a:ext cx="1819275" cy="10668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the correct WACC should be used and the finalized</a:t>
          </a:r>
          <a:r>
            <a:rPr lang="en-CA" sz="1100" b="1" baseline="0"/>
            <a:t> rate </a:t>
          </a:r>
          <a:r>
            <a:rPr lang="en-CA" sz="1100" b="1"/>
            <a:t>should be used once</a:t>
          </a:r>
          <a:r>
            <a:rPr lang="en-CA" sz="1100" b="1" baseline="0"/>
            <a:t> it is updated and agreed/approved.</a:t>
          </a:r>
          <a:endParaRPr lang="en-CA" sz="1100" b="1"/>
        </a:p>
      </xdr:txBody>
    </xdr:sp>
    <xdr:clientData/>
  </xdr:twoCellAnchor>
  <xdr:twoCellAnchor>
    <xdr:from>
      <xdr:col>8</xdr:col>
      <xdr:colOff>714375</xdr:colOff>
      <xdr:row>35</xdr:row>
      <xdr:rowOff>19050</xdr:rowOff>
    </xdr:from>
    <xdr:to>
      <xdr:col>9</xdr:col>
      <xdr:colOff>361950</xdr:colOff>
      <xdr:row>35</xdr:row>
      <xdr:rowOff>161925</xdr:rowOff>
    </xdr:to>
    <xdr:cxnSp macro="">
      <xdr:nvCxnSpPr>
        <xdr:cNvPr id="15" name="Straight Arrow Connector 14"/>
        <xdr:cNvCxnSpPr>
          <a:stCxn id="13" idx="1"/>
        </xdr:cNvCxnSpPr>
      </xdr:nvCxnSpPr>
      <xdr:spPr>
        <a:xfrm flipH="1">
          <a:off x="8886825" y="7677150"/>
          <a:ext cx="381000" cy="1428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32</xdr:row>
      <xdr:rowOff>47625</xdr:rowOff>
    </xdr:from>
    <xdr:to>
      <xdr:col>8</xdr:col>
      <xdr:colOff>0</xdr:colOff>
      <xdr:row>34</xdr:row>
      <xdr:rowOff>57149</xdr:rowOff>
    </xdr:to>
    <xdr:sp macro="" textlink="">
      <xdr:nvSpPr>
        <xdr:cNvPr id="16" name="Rectangle 15"/>
        <xdr:cNvSpPr/>
      </xdr:nvSpPr>
      <xdr:spPr>
        <a:xfrm>
          <a:off x="6181725" y="7096125"/>
          <a:ext cx="1990725"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b="1">
              <a:solidFill>
                <a:sysClr val="windowText" lastClr="000000"/>
              </a:solidFill>
            </a:rPr>
            <a:t>No</a:t>
          </a:r>
          <a:r>
            <a:rPr lang="en-CA" sz="1100" b="1" baseline="0">
              <a:solidFill>
                <a:sysClr val="windowText" lastClr="000000"/>
              </a:solidFill>
            </a:rPr>
            <a:t> Adjustments to RRWF and Deperciation schedule for these amounts </a:t>
          </a:r>
          <a:endParaRPr lang="en-CA" sz="1100" b="1">
            <a:solidFill>
              <a:sysClr val="windowText" lastClr="000000"/>
            </a:solidFill>
          </a:endParaRPr>
        </a:p>
      </xdr:txBody>
    </xdr:sp>
    <xdr:clientData/>
  </xdr:twoCellAnchor>
  <xdr:twoCellAnchor>
    <xdr:from>
      <xdr:col>5</xdr:col>
      <xdr:colOff>390525</xdr:colOff>
      <xdr:row>34</xdr:row>
      <xdr:rowOff>95250</xdr:rowOff>
    </xdr:from>
    <xdr:to>
      <xdr:col>5</xdr:col>
      <xdr:colOff>523875</xdr:colOff>
      <xdr:row>35</xdr:row>
      <xdr:rowOff>57150</xdr:rowOff>
    </xdr:to>
    <xdr:cxnSp macro="">
      <xdr:nvCxnSpPr>
        <xdr:cNvPr id="18" name="Straight Arrow Connector 17"/>
        <xdr:cNvCxnSpPr/>
      </xdr:nvCxnSpPr>
      <xdr:spPr>
        <a:xfrm flipH="1">
          <a:off x="6429375" y="7753350"/>
          <a:ext cx="133350" cy="152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34</xdr:row>
      <xdr:rowOff>57149</xdr:rowOff>
    </xdr:from>
    <xdr:to>
      <xdr:col>6</xdr:col>
      <xdr:colOff>452438</xdr:colOff>
      <xdr:row>36</xdr:row>
      <xdr:rowOff>257175</xdr:rowOff>
    </xdr:to>
    <xdr:cxnSp macro="">
      <xdr:nvCxnSpPr>
        <xdr:cNvPr id="20" name="Straight Arrow Connector 19"/>
        <xdr:cNvCxnSpPr>
          <a:stCxn id="16" idx="2"/>
        </xdr:cNvCxnSpPr>
      </xdr:nvCxnSpPr>
      <xdr:spPr>
        <a:xfrm flipH="1">
          <a:off x="6696075" y="7715249"/>
          <a:ext cx="481013" cy="5810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962025</xdr:colOff>
      <xdr:row>13</xdr:row>
      <xdr:rowOff>19050</xdr:rowOff>
    </xdr:from>
    <xdr:to>
      <xdr:col>0</xdr:col>
      <xdr:colOff>2905126</xdr:colOff>
      <xdr:row>16</xdr:row>
      <xdr:rowOff>247649</xdr:rowOff>
    </xdr:to>
    <xdr:sp macro="" textlink="">
      <xdr:nvSpPr>
        <xdr:cNvPr id="2" name="TextBox 1"/>
        <xdr:cNvSpPr txBox="1"/>
      </xdr:nvSpPr>
      <xdr:spPr>
        <a:xfrm>
          <a:off x="962025" y="2609850"/>
          <a:ext cx="1943101" cy="80009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PP&amp;E</a:t>
          </a:r>
          <a:r>
            <a:rPr lang="en-CA" sz="1100" b="1" baseline="0"/>
            <a:t> opening, closing balances, net additions, net depreciations should all agree to Appendix 2-BA</a:t>
          </a:r>
          <a:endParaRPr lang="en-CA" sz="1100" b="1"/>
        </a:p>
      </xdr:txBody>
    </xdr:sp>
    <xdr:clientData/>
  </xdr:twoCellAnchor>
  <xdr:twoCellAnchor>
    <xdr:from>
      <xdr:col>0</xdr:col>
      <xdr:colOff>1057275</xdr:colOff>
      <xdr:row>16</xdr:row>
      <xdr:rowOff>257175</xdr:rowOff>
    </xdr:from>
    <xdr:to>
      <xdr:col>0</xdr:col>
      <xdr:colOff>1476375</xdr:colOff>
      <xdr:row>20</xdr:row>
      <xdr:rowOff>95250</xdr:rowOff>
    </xdr:to>
    <xdr:cxnSp macro="">
      <xdr:nvCxnSpPr>
        <xdr:cNvPr id="3" name="Straight Arrow Connector 2"/>
        <xdr:cNvCxnSpPr/>
      </xdr:nvCxnSpPr>
      <xdr:spPr>
        <a:xfrm flipH="1">
          <a:off x="1057275" y="3419475"/>
          <a:ext cx="419100" cy="1038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1866900</xdr:colOff>
      <xdr:row>16</xdr:row>
      <xdr:rowOff>247649</xdr:rowOff>
    </xdr:from>
    <xdr:to>
      <xdr:col>0</xdr:col>
      <xdr:colOff>1933576</xdr:colOff>
      <xdr:row>26</xdr:row>
      <xdr:rowOff>28575</xdr:rowOff>
    </xdr:to>
    <xdr:cxnSp macro="">
      <xdr:nvCxnSpPr>
        <xdr:cNvPr id="4" name="Straight Arrow Connector 3"/>
        <xdr:cNvCxnSpPr>
          <a:stCxn id="2" idx="2"/>
        </xdr:cNvCxnSpPr>
      </xdr:nvCxnSpPr>
      <xdr:spPr>
        <a:xfrm flipH="1">
          <a:off x="1866900" y="3409949"/>
          <a:ext cx="66676" cy="21240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12</xdr:row>
      <xdr:rowOff>152400</xdr:rowOff>
    </xdr:from>
    <xdr:to>
      <xdr:col>10</xdr:col>
      <xdr:colOff>76200</xdr:colOff>
      <xdr:row>15</xdr:row>
      <xdr:rowOff>114299</xdr:rowOff>
    </xdr:to>
    <xdr:sp macro="" textlink="">
      <xdr:nvSpPr>
        <xdr:cNvPr id="5" name="TextBox 4"/>
        <xdr:cNvSpPr txBox="1"/>
      </xdr:nvSpPr>
      <xdr:spPr>
        <a:xfrm>
          <a:off x="6115050" y="2552700"/>
          <a:ext cx="3124200" cy="53339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Ensure</a:t>
          </a:r>
          <a:r>
            <a:rPr lang="en-CA" sz="1100" b="1" baseline="0"/>
            <a:t> that Openning PP&amp;E agreed under former CGAPP and under revised  CGAAP</a:t>
          </a:r>
          <a:endParaRPr lang="en-CA" sz="1100" b="1"/>
        </a:p>
      </xdr:txBody>
    </xdr:sp>
    <xdr:clientData/>
  </xdr:twoCellAnchor>
  <xdr:twoCellAnchor>
    <xdr:from>
      <xdr:col>4</xdr:col>
      <xdr:colOff>247650</xdr:colOff>
      <xdr:row>15</xdr:row>
      <xdr:rowOff>123825</xdr:rowOff>
    </xdr:from>
    <xdr:to>
      <xdr:col>5</xdr:col>
      <xdr:colOff>485775</xdr:colOff>
      <xdr:row>21</xdr:row>
      <xdr:rowOff>0</xdr:rowOff>
    </xdr:to>
    <xdr:cxnSp macro="">
      <xdr:nvCxnSpPr>
        <xdr:cNvPr id="6" name="Straight Arrow Connector 5"/>
        <xdr:cNvCxnSpPr/>
      </xdr:nvCxnSpPr>
      <xdr:spPr>
        <a:xfrm flipH="1">
          <a:off x="5524500" y="3095625"/>
          <a:ext cx="847725" cy="14573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15</xdr:row>
      <xdr:rowOff>114300</xdr:rowOff>
    </xdr:from>
    <xdr:to>
      <xdr:col>6</xdr:col>
      <xdr:colOff>314325</xdr:colOff>
      <xdr:row>27</xdr:row>
      <xdr:rowOff>19050</xdr:rowOff>
    </xdr:to>
    <xdr:cxnSp macro="">
      <xdr:nvCxnSpPr>
        <xdr:cNvPr id="7" name="Straight Arrow Connector 6"/>
        <xdr:cNvCxnSpPr/>
      </xdr:nvCxnSpPr>
      <xdr:spPr>
        <a:xfrm flipH="1">
          <a:off x="5848350" y="3086100"/>
          <a:ext cx="962025" cy="2628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33</xdr:row>
      <xdr:rowOff>57150</xdr:rowOff>
    </xdr:from>
    <xdr:to>
      <xdr:col>9</xdr:col>
      <xdr:colOff>228600</xdr:colOff>
      <xdr:row>35</xdr:row>
      <xdr:rowOff>161925</xdr:rowOff>
    </xdr:to>
    <xdr:sp macro="" textlink="">
      <xdr:nvSpPr>
        <xdr:cNvPr id="8" name="Rectangle 7"/>
        <xdr:cNvSpPr/>
      </xdr:nvSpPr>
      <xdr:spPr>
        <a:xfrm>
          <a:off x="5457825" y="7038975"/>
          <a:ext cx="332422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b="1">
              <a:solidFill>
                <a:sysClr val="windowText" lastClr="000000"/>
              </a:solidFill>
            </a:rPr>
            <a:t>No</a:t>
          </a:r>
          <a:r>
            <a:rPr lang="en-CA" sz="1100" b="1" baseline="0">
              <a:solidFill>
                <a:sysClr val="windowText" lastClr="000000"/>
              </a:solidFill>
            </a:rPr>
            <a:t> Adjustments to RRWF and Deperciation schedule for these amounts </a:t>
          </a:r>
          <a:endParaRPr lang="en-CA" sz="1100" b="1">
            <a:solidFill>
              <a:sysClr val="windowText" lastClr="000000"/>
            </a:solidFill>
          </a:endParaRPr>
        </a:p>
      </xdr:txBody>
    </xdr:sp>
    <xdr:clientData/>
  </xdr:twoCellAnchor>
  <xdr:twoCellAnchor>
    <xdr:from>
      <xdr:col>5</xdr:col>
      <xdr:colOff>276226</xdr:colOff>
      <xdr:row>35</xdr:row>
      <xdr:rowOff>180975</xdr:rowOff>
    </xdr:from>
    <xdr:to>
      <xdr:col>5</xdr:col>
      <xdr:colOff>561975</xdr:colOff>
      <xdr:row>36</xdr:row>
      <xdr:rowOff>28575</xdr:rowOff>
    </xdr:to>
    <xdr:cxnSp macro="">
      <xdr:nvCxnSpPr>
        <xdr:cNvPr id="9" name="Straight Arrow Connector 8"/>
        <xdr:cNvCxnSpPr/>
      </xdr:nvCxnSpPr>
      <xdr:spPr>
        <a:xfrm flipH="1">
          <a:off x="6162676" y="7543800"/>
          <a:ext cx="285749" cy="38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552451</xdr:colOff>
      <xdr:row>35</xdr:row>
      <xdr:rowOff>171450</xdr:rowOff>
    </xdr:from>
    <xdr:to>
      <xdr:col>6</xdr:col>
      <xdr:colOff>323850</xdr:colOff>
      <xdr:row>37</xdr:row>
      <xdr:rowOff>276225</xdr:rowOff>
    </xdr:to>
    <xdr:cxnSp macro="">
      <xdr:nvCxnSpPr>
        <xdr:cNvPr id="10" name="Straight Arrow Connector 9"/>
        <xdr:cNvCxnSpPr/>
      </xdr:nvCxnSpPr>
      <xdr:spPr>
        <a:xfrm flipH="1">
          <a:off x="6438901" y="7534275"/>
          <a:ext cx="380999" cy="4857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504825</xdr:colOff>
      <xdr:row>34</xdr:row>
      <xdr:rowOff>76200</xdr:rowOff>
    </xdr:from>
    <xdr:to>
      <xdr:col>12</xdr:col>
      <xdr:colOff>285750</xdr:colOff>
      <xdr:row>38</xdr:row>
      <xdr:rowOff>47625</xdr:rowOff>
    </xdr:to>
    <xdr:sp macro="" textlink="">
      <xdr:nvSpPr>
        <xdr:cNvPr id="11" name="TextBox 10"/>
        <xdr:cNvSpPr txBox="1"/>
      </xdr:nvSpPr>
      <xdr:spPr>
        <a:xfrm>
          <a:off x="9058275" y="7248525"/>
          <a:ext cx="1609725" cy="10668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the correct WACC should be used and the finalized</a:t>
          </a:r>
          <a:r>
            <a:rPr lang="en-CA" sz="1100" b="1" baseline="0"/>
            <a:t> rate </a:t>
          </a:r>
          <a:r>
            <a:rPr lang="en-CA" sz="1100" b="1"/>
            <a:t>should be used once</a:t>
          </a:r>
          <a:r>
            <a:rPr lang="en-CA" sz="1100" b="1" baseline="0"/>
            <a:t> it is updated and agreed/approved.</a:t>
          </a:r>
          <a:endParaRPr lang="en-CA" sz="1100" b="1"/>
        </a:p>
      </xdr:txBody>
    </xdr:sp>
    <xdr:clientData/>
  </xdr:twoCellAnchor>
  <xdr:twoCellAnchor>
    <xdr:from>
      <xdr:col>8</xdr:col>
      <xdr:colOff>581025</xdr:colOff>
      <xdr:row>36</xdr:row>
      <xdr:rowOff>38100</xdr:rowOff>
    </xdr:from>
    <xdr:to>
      <xdr:col>9</xdr:col>
      <xdr:colOff>504825</xdr:colOff>
      <xdr:row>36</xdr:row>
      <xdr:rowOff>123825</xdr:rowOff>
    </xdr:to>
    <xdr:cxnSp macro="">
      <xdr:nvCxnSpPr>
        <xdr:cNvPr id="12" name="Straight Arrow Connector 11"/>
        <xdr:cNvCxnSpPr>
          <a:stCxn id="11" idx="1"/>
        </xdr:cNvCxnSpPr>
      </xdr:nvCxnSpPr>
      <xdr:spPr>
        <a:xfrm flipH="1">
          <a:off x="8524875" y="7781925"/>
          <a:ext cx="533400" cy="8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mited\Regulatory%20Audit%20and%20Accounting\2014%20Applications\Filing%20Requirements\Chapter%202%20Appendices\Copy%20of%20Copy%20of%20Filing_Requirements_Chapter2_Appendices_03Jul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imited\Regulatory%20Audit%20and%20Accounting\2014%20Applications\Filing%20Requirements\Chapter%202%20Appendices\Copy%20of%20Copy%20of%20Filing_Requirements_Chapter2_Appendices_V1%201%20FOR%202014_July10%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A_Bill Impacts_TOU"/>
      <sheetName val="App.2-WB_Bill Impacts_NON-TOU"/>
      <sheetName val="App.2-YA_MIFRS Summary Impacts"/>
      <sheetName val="App. 2-YB_CGAAP Summary Impacts"/>
      <sheetName val="App. 2-Z_Tariff"/>
      <sheetName val="lists"/>
      <sheetName val="lists2"/>
      <sheetName val="Sheet19"/>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pageSetUpPr fitToPage="1"/>
  </sheetPr>
  <dimension ref="A1:K55"/>
  <sheetViews>
    <sheetView showGridLines="0" zoomScaleNormal="100" workbookViewId="0">
      <selection activeCell="A10" sqref="A10:E10"/>
    </sheetView>
  </sheetViews>
  <sheetFormatPr defaultColWidth="9.109375" defaultRowHeight="13.2" x14ac:dyDescent="0.25"/>
  <cols>
    <col min="1" max="1" width="5" style="1" customWidth="1"/>
    <col min="2" max="2" width="62" style="1" customWidth="1"/>
    <col min="3" max="3" width="12.6640625" style="1" bestFit="1" customWidth="1"/>
    <col min="4" max="4" width="1.6640625" style="1" customWidth="1"/>
    <col min="5" max="5" width="16.6640625" style="1" customWidth="1"/>
    <col min="6" max="6" width="13.6640625" style="1" customWidth="1"/>
    <col min="7" max="16384" width="9.109375" style="1"/>
  </cols>
  <sheetData>
    <row r="1" spans="1:11" ht="12.75" x14ac:dyDescent="0.2">
      <c r="A1" s="3" t="s">
        <v>131</v>
      </c>
      <c r="C1" s="40" t="s">
        <v>0</v>
      </c>
      <c r="E1" s="4">
        <f>EBNUMBER</f>
        <v>0</v>
      </c>
      <c r="F1" s="2"/>
    </row>
    <row r="2" spans="1:11" ht="12.75" x14ac:dyDescent="0.2">
      <c r="A2" s="82" t="s">
        <v>132</v>
      </c>
      <c r="C2" s="40" t="s">
        <v>1</v>
      </c>
      <c r="E2" s="6"/>
      <c r="F2" s="2"/>
    </row>
    <row r="3" spans="1:11" ht="12.75" x14ac:dyDescent="0.2">
      <c r="C3" s="40" t="s">
        <v>2</v>
      </c>
      <c r="E3" s="6"/>
      <c r="F3" s="2"/>
    </row>
    <row r="4" spans="1:11" ht="12.75" x14ac:dyDescent="0.2">
      <c r="C4" s="40" t="s">
        <v>3</v>
      </c>
      <c r="E4" s="6"/>
      <c r="F4" s="2"/>
    </row>
    <row r="5" spans="1:11" ht="12.75" x14ac:dyDescent="0.2">
      <c r="C5" s="40" t="s">
        <v>4</v>
      </c>
      <c r="E5" s="7"/>
      <c r="F5" s="2"/>
    </row>
    <row r="6" spans="1:11" ht="12.75" x14ac:dyDescent="0.2">
      <c r="C6" s="40"/>
      <c r="E6" s="4"/>
      <c r="F6" s="2"/>
    </row>
    <row r="7" spans="1:11" ht="12.75" x14ac:dyDescent="0.2">
      <c r="C7" s="40" t="s">
        <v>5</v>
      </c>
      <c r="E7" s="7"/>
      <c r="F7" s="2"/>
    </row>
    <row r="9" spans="1:11" ht="18" x14ac:dyDescent="0.25">
      <c r="A9" s="109" t="s">
        <v>57</v>
      </c>
      <c r="B9" s="109"/>
      <c r="C9" s="109"/>
      <c r="D9" s="109"/>
      <c r="E9" s="109"/>
    </row>
    <row r="10" spans="1:11" ht="18" customHeight="1" x14ac:dyDescent="0.25">
      <c r="A10" s="110" t="s">
        <v>58</v>
      </c>
      <c r="B10" s="110"/>
      <c r="C10" s="110"/>
      <c r="D10" s="110"/>
      <c r="E10" s="110"/>
      <c r="F10" s="41"/>
      <c r="G10" s="41"/>
      <c r="H10" s="41"/>
      <c r="I10" s="41"/>
      <c r="J10" s="41"/>
      <c r="K10" s="41"/>
    </row>
    <row r="12" spans="1:11" ht="27" customHeight="1" x14ac:dyDescent="0.2">
      <c r="A12" s="111" t="s">
        <v>59</v>
      </c>
      <c r="B12" s="111"/>
      <c r="C12" s="111"/>
      <c r="D12" s="111"/>
      <c r="E12" s="111"/>
    </row>
    <row r="13" spans="1:11" ht="13.5" thickBot="1" x14ac:dyDescent="0.25"/>
    <row r="14" spans="1:11" x14ac:dyDescent="0.25">
      <c r="A14" s="112" t="s">
        <v>60</v>
      </c>
      <c r="B14" s="113"/>
      <c r="C14" s="113"/>
      <c r="D14" s="42"/>
      <c r="E14" s="43" t="s">
        <v>61</v>
      </c>
    </row>
    <row r="15" spans="1:11" x14ac:dyDescent="0.25">
      <c r="A15" s="114"/>
      <c r="B15" s="115"/>
      <c r="C15" s="115"/>
      <c r="D15" s="44"/>
      <c r="E15" s="45" t="s">
        <v>62</v>
      </c>
    </row>
    <row r="16" spans="1:11" x14ac:dyDescent="0.25">
      <c r="A16" s="116"/>
      <c r="B16" s="117"/>
      <c r="C16" s="117"/>
      <c r="D16" s="44"/>
      <c r="E16" s="46">
        <v>2012</v>
      </c>
    </row>
    <row r="17" spans="1:5" ht="27" customHeight="1" x14ac:dyDescent="0.25">
      <c r="A17" s="102" t="s">
        <v>63</v>
      </c>
      <c r="B17" s="103"/>
      <c r="C17" s="104"/>
      <c r="D17" s="47"/>
      <c r="E17" s="48" t="s">
        <v>130</v>
      </c>
    </row>
    <row r="18" spans="1:5" ht="39.75" customHeight="1" x14ac:dyDescent="0.25">
      <c r="A18" s="99" t="s">
        <v>64</v>
      </c>
      <c r="B18" s="100"/>
      <c r="C18" s="101"/>
      <c r="D18" s="47"/>
      <c r="E18" s="48" t="s">
        <v>130</v>
      </c>
    </row>
    <row r="19" spans="1:5" ht="13.5" customHeight="1" x14ac:dyDescent="0.25">
      <c r="A19" s="102" t="s">
        <v>65</v>
      </c>
      <c r="B19" s="103"/>
      <c r="C19" s="104"/>
      <c r="D19" s="47"/>
      <c r="E19" s="48">
        <v>-34000</v>
      </c>
    </row>
    <row r="20" spans="1:5" ht="13.5" customHeight="1" x14ac:dyDescent="0.25">
      <c r="A20" s="105" t="s">
        <v>66</v>
      </c>
      <c r="B20" s="106"/>
      <c r="C20" s="107"/>
      <c r="D20" s="47"/>
      <c r="E20" s="48">
        <v>-40000</v>
      </c>
    </row>
    <row r="21" spans="1:5" ht="13.5" customHeight="1" x14ac:dyDescent="0.25">
      <c r="A21" s="99" t="s">
        <v>67</v>
      </c>
      <c r="B21" s="100"/>
      <c r="C21" s="101"/>
      <c r="D21" s="47"/>
      <c r="E21" s="48">
        <v>-15000</v>
      </c>
    </row>
    <row r="22" spans="1:5" ht="13.5" customHeight="1" x14ac:dyDescent="0.25">
      <c r="A22" s="102" t="s">
        <v>68</v>
      </c>
      <c r="B22" s="103"/>
      <c r="C22" s="104"/>
      <c r="D22" s="47"/>
      <c r="E22" s="48">
        <v>-10000</v>
      </c>
    </row>
    <row r="23" spans="1:5" ht="13.5" customHeight="1" x14ac:dyDescent="0.25">
      <c r="A23" s="105" t="s">
        <v>69</v>
      </c>
      <c r="B23" s="106"/>
      <c r="C23" s="107"/>
      <c r="D23" s="47"/>
      <c r="E23" s="48"/>
    </row>
    <row r="24" spans="1:5" ht="13.5" customHeight="1" x14ac:dyDescent="0.25">
      <c r="A24" s="105" t="s">
        <v>70</v>
      </c>
      <c r="B24" s="106"/>
      <c r="C24" s="107"/>
      <c r="D24" s="47"/>
      <c r="E24" s="48"/>
    </row>
    <row r="25" spans="1:5" ht="13.5" customHeight="1" x14ac:dyDescent="0.25">
      <c r="A25" s="99" t="s">
        <v>71</v>
      </c>
      <c r="B25" s="100"/>
      <c r="C25" s="101"/>
      <c r="D25" s="47"/>
      <c r="E25" s="48">
        <v>7000</v>
      </c>
    </row>
    <row r="26" spans="1:5" ht="13.5" customHeight="1" x14ac:dyDescent="0.25">
      <c r="A26" s="102" t="s">
        <v>72</v>
      </c>
      <c r="B26" s="103"/>
      <c r="C26" s="104"/>
      <c r="D26" s="47"/>
      <c r="E26" s="48"/>
    </row>
    <row r="27" spans="1:5" ht="13.5" customHeight="1" x14ac:dyDescent="0.25">
      <c r="A27" s="99" t="s">
        <v>73</v>
      </c>
      <c r="B27" s="100"/>
      <c r="C27" s="101"/>
      <c r="D27" s="47"/>
      <c r="E27" s="48">
        <v>5000</v>
      </c>
    </row>
    <row r="28" spans="1:5" ht="13.5" customHeight="1" x14ac:dyDescent="0.25">
      <c r="A28" s="108" t="s">
        <v>74</v>
      </c>
      <c r="B28" s="100"/>
      <c r="C28" s="101"/>
      <c r="D28" s="47"/>
      <c r="E28" s="48"/>
    </row>
    <row r="29" spans="1:5" ht="13.5" customHeight="1" x14ac:dyDescent="0.3">
      <c r="A29" s="108" t="s">
        <v>75</v>
      </c>
      <c r="B29" s="100"/>
      <c r="C29" s="101"/>
      <c r="D29" s="47"/>
      <c r="E29" s="48"/>
    </row>
    <row r="30" spans="1:5" ht="27" customHeight="1" x14ac:dyDescent="0.3">
      <c r="A30" s="99" t="s">
        <v>76</v>
      </c>
      <c r="B30" s="100"/>
      <c r="C30" s="101"/>
      <c r="D30" s="47"/>
      <c r="E30" s="48"/>
    </row>
    <row r="31" spans="1:5" ht="15" thickBot="1" x14ac:dyDescent="0.35">
      <c r="A31" s="92" t="s">
        <v>77</v>
      </c>
      <c r="B31" s="93"/>
      <c r="C31" s="94"/>
      <c r="D31" s="47"/>
      <c r="E31" s="49"/>
    </row>
    <row r="32" spans="1:5" ht="15.6" thickTop="1" thickBot="1" x14ac:dyDescent="0.35">
      <c r="A32" s="95" t="s">
        <v>78</v>
      </c>
      <c r="B32" s="96"/>
      <c r="C32" s="97"/>
      <c r="D32" s="50"/>
      <c r="E32" s="51">
        <f>SUM(E17:E31)</f>
        <v>-87000</v>
      </c>
    </row>
    <row r="34" spans="1:7" x14ac:dyDescent="0.25">
      <c r="A34" s="3" t="s">
        <v>31</v>
      </c>
      <c r="B34" s="3"/>
      <c r="C34" s="3"/>
      <c r="D34" s="52"/>
      <c r="E34" s="52"/>
    </row>
    <row r="35" spans="1:7" x14ac:dyDescent="0.25">
      <c r="A35" s="52"/>
      <c r="B35" s="52"/>
      <c r="C35" s="52"/>
      <c r="D35" s="52"/>
      <c r="E35" s="52"/>
    </row>
    <row r="36" spans="1:7" ht="13.5" customHeight="1" x14ac:dyDescent="0.25">
      <c r="A36" s="88">
        <v>1</v>
      </c>
      <c r="B36" s="98" t="s">
        <v>79</v>
      </c>
      <c r="C36" s="90"/>
      <c r="D36" s="90"/>
      <c r="E36" s="90"/>
      <c r="F36" s="53"/>
    </row>
    <row r="37" spans="1:7" x14ac:dyDescent="0.25">
      <c r="A37" s="88"/>
      <c r="B37" s="90"/>
      <c r="C37" s="90"/>
      <c r="D37" s="90"/>
      <c r="E37" s="90"/>
      <c r="F37" s="54"/>
    </row>
    <row r="38" spans="1:7" x14ac:dyDescent="0.25">
      <c r="A38" s="55"/>
      <c r="B38" s="52"/>
      <c r="C38" s="52"/>
      <c r="D38" s="52"/>
      <c r="E38" s="52"/>
    </row>
    <row r="39" spans="1:7" x14ac:dyDescent="0.25">
      <c r="A39" s="88">
        <v>2</v>
      </c>
      <c r="B39" s="98" t="s">
        <v>80</v>
      </c>
      <c r="C39" s="98"/>
      <c r="D39" s="98"/>
      <c r="E39" s="98"/>
      <c r="F39" s="56"/>
    </row>
    <row r="40" spans="1:7" x14ac:dyDescent="0.25">
      <c r="A40" s="88"/>
      <c r="B40" s="52"/>
      <c r="C40" s="52"/>
      <c r="D40" s="52"/>
      <c r="E40" s="52"/>
    </row>
    <row r="41" spans="1:7" ht="12.75" customHeight="1" x14ac:dyDescent="0.25">
      <c r="A41" s="88">
        <v>3</v>
      </c>
      <c r="B41" s="89" t="s">
        <v>81</v>
      </c>
      <c r="C41" s="89"/>
      <c r="D41" s="89"/>
      <c r="E41" s="89"/>
      <c r="F41" s="54"/>
    </row>
    <row r="42" spans="1:7" x14ac:dyDescent="0.25">
      <c r="A42" s="88"/>
      <c r="B42" s="89"/>
      <c r="C42" s="89"/>
      <c r="D42" s="89"/>
      <c r="E42" s="89"/>
      <c r="F42" s="54"/>
    </row>
    <row r="43" spans="1:7" x14ac:dyDescent="0.25">
      <c r="A43" s="55"/>
      <c r="B43" s="52"/>
      <c r="C43" s="52"/>
      <c r="D43" s="52"/>
      <c r="E43" s="52"/>
    </row>
    <row r="44" spans="1:7" ht="12.75" customHeight="1" x14ac:dyDescent="0.25">
      <c r="A44" s="88">
        <v>4</v>
      </c>
      <c r="B44" s="89" t="s">
        <v>82</v>
      </c>
      <c r="C44" s="89"/>
      <c r="D44" s="89"/>
      <c r="E44" s="89"/>
      <c r="F44" s="54"/>
      <c r="G44" s="54"/>
    </row>
    <row r="45" spans="1:7" x14ac:dyDescent="0.25">
      <c r="A45" s="88"/>
      <c r="B45" s="90"/>
      <c r="C45" s="90"/>
      <c r="D45" s="90"/>
      <c r="E45" s="90"/>
      <c r="F45" s="54"/>
      <c r="G45" s="54"/>
    </row>
    <row r="46" spans="1:7" ht="12.75" customHeight="1" x14ac:dyDescent="0.25">
      <c r="A46" s="55"/>
      <c r="B46" s="57"/>
      <c r="C46" s="57"/>
      <c r="D46" s="57"/>
      <c r="E46" s="57"/>
      <c r="F46" s="54"/>
      <c r="G46" s="54"/>
    </row>
    <row r="47" spans="1:7" x14ac:dyDescent="0.25">
      <c r="A47" s="91">
        <v>5</v>
      </c>
      <c r="B47" s="89" t="s">
        <v>83</v>
      </c>
      <c r="C47" s="89"/>
      <c r="D47" s="89"/>
      <c r="E47" s="89"/>
      <c r="F47" s="54"/>
      <c r="G47" s="54"/>
    </row>
    <row r="48" spans="1:7" x14ac:dyDescent="0.25">
      <c r="A48" s="91"/>
      <c r="B48" s="89"/>
      <c r="C48" s="89"/>
      <c r="D48" s="89"/>
      <c r="E48" s="89"/>
      <c r="F48" s="54"/>
      <c r="G48" s="54"/>
    </row>
    <row r="49" spans="1:7" x14ac:dyDescent="0.25">
      <c r="A49" s="91"/>
      <c r="B49" s="90"/>
      <c r="C49" s="90"/>
      <c r="D49" s="90"/>
      <c r="E49" s="90"/>
      <c r="F49" s="54"/>
      <c r="G49" s="54"/>
    </row>
    <row r="50" spans="1:7" x14ac:dyDescent="0.25">
      <c r="A50" s="91"/>
      <c r="B50" s="90"/>
      <c r="C50" s="90"/>
      <c r="D50" s="90"/>
      <c r="E50" s="90"/>
      <c r="F50" s="54"/>
      <c r="G50" s="54"/>
    </row>
    <row r="51" spans="1:7" x14ac:dyDescent="0.25">
      <c r="A51" s="55"/>
      <c r="B51" s="52"/>
      <c r="C51" s="52"/>
      <c r="D51" s="52"/>
      <c r="E51" s="52"/>
    </row>
    <row r="52" spans="1:7" ht="12.75" customHeight="1" x14ac:dyDescent="0.25">
      <c r="A52" s="88">
        <v>6</v>
      </c>
      <c r="B52" s="89" t="s">
        <v>84</v>
      </c>
      <c r="C52" s="89"/>
      <c r="D52" s="89"/>
      <c r="E52" s="89"/>
      <c r="F52" s="54"/>
      <c r="G52" s="54"/>
    </row>
    <row r="53" spans="1:7" x14ac:dyDescent="0.25">
      <c r="A53" s="88"/>
      <c r="B53" s="89"/>
      <c r="C53" s="89"/>
      <c r="D53" s="89"/>
      <c r="E53" s="89"/>
      <c r="F53" s="54"/>
      <c r="G53" s="54"/>
    </row>
    <row r="55" spans="1:7" ht="12.75" customHeight="1" x14ac:dyDescent="0.25"/>
  </sheetData>
  <mergeCells count="32">
    <mergeCell ref="A18:C18"/>
    <mergeCell ref="A9:E9"/>
    <mergeCell ref="A10:E10"/>
    <mergeCell ref="A12:E12"/>
    <mergeCell ref="A14:C16"/>
    <mergeCell ref="A17:C17"/>
    <mergeCell ref="A30:C30"/>
    <mergeCell ref="A19:C19"/>
    <mergeCell ref="A20:C20"/>
    <mergeCell ref="A21:C21"/>
    <mergeCell ref="A22:C22"/>
    <mergeCell ref="A23:C23"/>
    <mergeCell ref="A24:C24"/>
    <mergeCell ref="A25:C25"/>
    <mergeCell ref="A26:C26"/>
    <mergeCell ref="A27:C27"/>
    <mergeCell ref="A28:C28"/>
    <mergeCell ref="A29:C29"/>
    <mergeCell ref="A31:C31"/>
    <mergeCell ref="A32:C32"/>
    <mergeCell ref="A36:A37"/>
    <mergeCell ref="B36:E37"/>
    <mergeCell ref="A39:A40"/>
    <mergeCell ref="B39:E39"/>
    <mergeCell ref="A52:A53"/>
    <mergeCell ref="B52:E53"/>
    <mergeCell ref="A41:A42"/>
    <mergeCell ref="B41:E42"/>
    <mergeCell ref="A44:A45"/>
    <mergeCell ref="B44:E45"/>
    <mergeCell ref="A47:A50"/>
    <mergeCell ref="B47:E50"/>
  </mergeCells>
  <dataValidations count="1">
    <dataValidation allowBlank="1" showInputMessage="1" showErrorMessage="1" promptTitle="Date Format" prompt="E.g:  &quot;August 1, 2011&quot;" sqref="E7"/>
  </dataValidations>
  <pageMargins left="0.75" right="0.75" top="1" bottom="1"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C000"/>
    <pageSetUpPr fitToPage="1"/>
  </sheetPr>
  <dimension ref="A1:L31"/>
  <sheetViews>
    <sheetView showGridLines="0" zoomScaleNormal="100" workbookViewId="0">
      <selection activeCell="B5" sqref="B5"/>
    </sheetView>
  </sheetViews>
  <sheetFormatPr defaultColWidth="9.109375" defaultRowHeight="13.2" x14ac:dyDescent="0.25"/>
  <cols>
    <col min="1" max="1" width="5" style="1" customWidth="1"/>
    <col min="2" max="2" width="23" style="1" customWidth="1"/>
    <col min="3" max="3" width="12.6640625" style="1" bestFit="1" customWidth="1"/>
    <col min="4" max="4" width="1.6640625" style="1" customWidth="1"/>
    <col min="5" max="8" width="13.6640625" style="1" customWidth="1"/>
    <col min="9" max="9" width="14.6640625" style="1" customWidth="1"/>
    <col min="10" max="10" width="13.6640625" style="1" customWidth="1"/>
    <col min="11" max="11" width="19.33203125" style="1" customWidth="1"/>
    <col min="12" max="16384" width="9.109375" style="1"/>
  </cols>
  <sheetData>
    <row r="1" spans="1:11" ht="12.75" x14ac:dyDescent="0.2">
      <c r="A1" s="3" t="s">
        <v>131</v>
      </c>
      <c r="F1" s="2"/>
      <c r="G1" s="2"/>
      <c r="I1" s="40" t="s">
        <v>0</v>
      </c>
      <c r="K1" s="4">
        <f>EBNUMBER</f>
        <v>0</v>
      </c>
    </row>
    <row r="2" spans="1:11" ht="12.75" x14ac:dyDescent="0.2">
      <c r="A2" s="82" t="s">
        <v>132</v>
      </c>
      <c r="F2" s="2"/>
      <c r="G2" s="2"/>
      <c r="I2" s="40" t="s">
        <v>1</v>
      </c>
      <c r="K2" s="6"/>
    </row>
    <row r="3" spans="1:11" ht="12.75" x14ac:dyDescent="0.2">
      <c r="F3" s="2"/>
      <c r="G3" s="2"/>
      <c r="I3" s="40" t="s">
        <v>2</v>
      </c>
      <c r="K3" s="6"/>
    </row>
    <row r="4" spans="1:11" ht="12.75" x14ac:dyDescent="0.2">
      <c r="F4" s="2"/>
      <c r="G4" s="2"/>
      <c r="I4" s="40" t="s">
        <v>3</v>
      </c>
      <c r="K4" s="6"/>
    </row>
    <row r="5" spans="1:11" ht="12.75" x14ac:dyDescent="0.2">
      <c r="F5" s="2"/>
      <c r="G5" s="2"/>
      <c r="I5" s="40" t="s">
        <v>4</v>
      </c>
      <c r="K5" s="7"/>
    </row>
    <row r="6" spans="1:11" ht="12.75" x14ac:dyDescent="0.2">
      <c r="F6" s="2"/>
      <c r="G6" s="2"/>
      <c r="I6" s="40"/>
      <c r="K6" s="4"/>
    </row>
    <row r="7" spans="1:11" ht="12.75" x14ac:dyDescent="0.2">
      <c r="F7" s="2"/>
      <c r="G7" s="2"/>
      <c r="I7" s="40" t="s">
        <v>5</v>
      </c>
      <c r="K7" s="7"/>
    </row>
    <row r="9" spans="1:11" ht="18" x14ac:dyDescent="0.25">
      <c r="A9" s="109" t="s">
        <v>85</v>
      </c>
      <c r="B9" s="109"/>
      <c r="C9" s="109"/>
      <c r="D9" s="109"/>
      <c r="E9" s="109"/>
      <c r="F9" s="109"/>
      <c r="G9" s="109"/>
      <c r="H9" s="109"/>
      <c r="I9" s="109"/>
      <c r="J9" s="109"/>
      <c r="K9" s="109"/>
    </row>
    <row r="10" spans="1:11" ht="18" customHeight="1" x14ac:dyDescent="0.25">
      <c r="A10" s="110" t="s">
        <v>86</v>
      </c>
      <c r="B10" s="110"/>
      <c r="C10" s="110"/>
      <c r="D10" s="110"/>
      <c r="E10" s="110"/>
      <c r="F10" s="110"/>
      <c r="G10" s="110"/>
      <c r="H10" s="110"/>
      <c r="I10" s="110"/>
      <c r="J10" s="110"/>
      <c r="K10" s="110"/>
    </row>
    <row r="11" spans="1:11" ht="18" x14ac:dyDescent="0.25">
      <c r="A11" s="109" t="s">
        <v>87</v>
      </c>
      <c r="B11" s="109"/>
      <c r="C11" s="109"/>
      <c r="D11" s="109"/>
      <c r="E11" s="109"/>
      <c r="F11" s="109"/>
      <c r="G11" s="109"/>
      <c r="H11" s="109"/>
      <c r="I11" s="109"/>
      <c r="J11" s="109"/>
      <c r="K11" s="109"/>
    </row>
    <row r="13" spans="1:11" ht="27" customHeight="1" x14ac:dyDescent="0.2">
      <c r="A13" s="90" t="s">
        <v>88</v>
      </c>
      <c r="B13" s="90"/>
      <c r="C13" s="90"/>
      <c r="D13" s="90"/>
      <c r="E13" s="90"/>
      <c r="F13" s="90"/>
      <c r="G13" s="90"/>
      <c r="H13" s="90"/>
      <c r="I13" s="90"/>
    </row>
    <row r="14" spans="1:11" x14ac:dyDescent="0.25">
      <c r="A14" s="119" t="s">
        <v>89</v>
      </c>
      <c r="B14" s="119"/>
      <c r="C14" s="119"/>
      <c r="D14" s="119"/>
      <c r="E14" s="119"/>
      <c r="F14" s="119"/>
      <c r="G14" s="119"/>
      <c r="H14" s="119"/>
      <c r="I14" s="119"/>
      <c r="J14" s="119"/>
      <c r="K14" s="119"/>
    </row>
    <row r="15" spans="1:11" x14ac:dyDescent="0.25">
      <c r="A15" s="119"/>
      <c r="B15" s="119"/>
      <c r="C15" s="119"/>
      <c r="D15" s="119"/>
      <c r="E15" s="119"/>
      <c r="F15" s="119"/>
      <c r="G15" s="119"/>
      <c r="H15" s="119"/>
      <c r="I15" s="119"/>
      <c r="J15" s="119"/>
      <c r="K15" s="119"/>
    </row>
    <row r="16" spans="1:11" ht="12.75" x14ac:dyDescent="0.2">
      <c r="A16" s="53"/>
      <c r="B16" s="53"/>
      <c r="C16" s="53"/>
      <c r="D16" s="53"/>
      <c r="E16" s="53"/>
      <c r="F16" s="53"/>
      <c r="G16" s="53"/>
      <c r="H16" s="53"/>
      <c r="I16" s="53"/>
      <c r="J16" s="53"/>
      <c r="K16" s="53"/>
    </row>
    <row r="17" spans="1:12" ht="12.75" x14ac:dyDescent="0.2">
      <c r="A17" s="120" t="s">
        <v>90</v>
      </c>
      <c r="B17" s="120"/>
      <c r="C17" s="120"/>
      <c r="D17" s="120"/>
      <c r="E17" s="120"/>
      <c r="F17" s="120"/>
      <c r="G17" s="120"/>
      <c r="H17" s="120"/>
      <c r="I17" s="120"/>
      <c r="J17" s="120"/>
      <c r="K17" s="120"/>
    </row>
    <row r="18" spans="1:12" ht="12.75" x14ac:dyDescent="0.2">
      <c r="A18" s="58"/>
      <c r="B18" s="58"/>
      <c r="C18" s="58"/>
      <c r="D18" s="58"/>
      <c r="E18" s="58"/>
      <c r="F18" s="58"/>
      <c r="G18" s="58"/>
      <c r="H18" s="58"/>
      <c r="I18" s="58"/>
      <c r="J18" s="58"/>
      <c r="K18" s="58"/>
    </row>
    <row r="19" spans="1:12" ht="39.75" x14ac:dyDescent="0.2">
      <c r="A19" s="52"/>
      <c r="B19" s="52"/>
      <c r="C19" s="52"/>
      <c r="D19" s="52"/>
      <c r="E19" s="59" t="s">
        <v>91</v>
      </c>
      <c r="F19" s="59" t="s">
        <v>92</v>
      </c>
      <c r="G19" s="59" t="s">
        <v>93</v>
      </c>
      <c r="H19" s="59" t="s">
        <v>94</v>
      </c>
      <c r="I19" s="59" t="s">
        <v>95</v>
      </c>
      <c r="J19" s="59" t="s">
        <v>96</v>
      </c>
      <c r="K19" s="59" t="s">
        <v>97</v>
      </c>
      <c r="L19" s="60"/>
    </row>
    <row r="20" spans="1:12" ht="12.75" x14ac:dyDescent="0.2">
      <c r="A20" s="52"/>
      <c r="B20" s="52"/>
      <c r="C20" s="52"/>
      <c r="D20" s="52"/>
      <c r="E20" s="57"/>
      <c r="F20" s="57"/>
      <c r="G20" s="57"/>
      <c r="H20" s="57"/>
      <c r="I20" s="61"/>
      <c r="J20" s="61"/>
      <c r="K20" s="61"/>
    </row>
    <row r="21" spans="1:12" ht="12.75" x14ac:dyDescent="0.2">
      <c r="A21" s="62"/>
      <c r="B21" s="52"/>
      <c r="C21" s="52"/>
      <c r="D21" s="52"/>
      <c r="E21" s="52"/>
      <c r="F21" s="52"/>
      <c r="G21" s="52"/>
      <c r="H21" s="52"/>
      <c r="I21" s="52"/>
      <c r="J21" s="52"/>
      <c r="K21" s="52"/>
    </row>
    <row r="22" spans="1:12" ht="13.5" thickBot="1" x14ac:dyDescent="0.25">
      <c r="A22" s="63"/>
      <c r="B22" s="52"/>
      <c r="C22" s="52"/>
      <c r="D22" s="52"/>
      <c r="E22" s="52"/>
      <c r="F22" s="52"/>
      <c r="G22" s="52"/>
      <c r="H22" s="52"/>
      <c r="I22" s="52"/>
      <c r="J22" s="52"/>
      <c r="K22" s="52"/>
    </row>
    <row r="23" spans="1:12" ht="14.25" thickTop="1" thickBot="1" x14ac:dyDescent="0.25">
      <c r="A23" s="62" t="s">
        <v>98</v>
      </c>
      <c r="B23" s="52"/>
      <c r="C23" s="52"/>
      <c r="D23" s="52"/>
      <c r="E23" s="64">
        <v>-38000</v>
      </c>
      <c r="F23" s="64">
        <v>-76000</v>
      </c>
      <c r="G23" s="64">
        <v>-76000</v>
      </c>
      <c r="H23" s="64">
        <v>-76000</v>
      </c>
      <c r="I23" s="64">
        <v>-76000</v>
      </c>
      <c r="J23" s="64">
        <v>-19000</v>
      </c>
      <c r="K23" s="65">
        <f>SUM(E23:J23)</f>
        <v>-361000</v>
      </c>
    </row>
    <row r="24" spans="1:12" ht="14.25" thickTop="1" thickBot="1" x14ac:dyDescent="0.25">
      <c r="A24" s="62" t="s">
        <v>99</v>
      </c>
      <c r="B24" s="52"/>
      <c r="C24" s="52"/>
      <c r="D24" s="52"/>
      <c r="E24" s="64">
        <v>-5000</v>
      </c>
      <c r="F24" s="64">
        <v>-10000</v>
      </c>
      <c r="G24" s="64">
        <v>-10000</v>
      </c>
      <c r="H24" s="64">
        <v>-10000</v>
      </c>
      <c r="I24" s="64">
        <v>-10000</v>
      </c>
      <c r="J24" s="64">
        <v>-2500</v>
      </c>
      <c r="K24" s="65">
        <f>SUM(E24:J24)</f>
        <v>-47500</v>
      </c>
    </row>
    <row r="25" spans="1:12" ht="15.75" thickTop="1" thickBot="1" x14ac:dyDescent="0.25">
      <c r="A25" s="62" t="s">
        <v>100</v>
      </c>
      <c r="B25" s="52"/>
      <c r="C25" s="52"/>
      <c r="D25" s="52"/>
      <c r="E25" s="65">
        <f t="shared" ref="E25:K25" si="0">SUM(E23:E24)</f>
        <v>-43000</v>
      </c>
      <c r="F25" s="65">
        <f t="shared" si="0"/>
        <v>-86000</v>
      </c>
      <c r="G25" s="65">
        <f t="shared" si="0"/>
        <v>-86000</v>
      </c>
      <c r="H25" s="65">
        <f t="shared" si="0"/>
        <v>-86000</v>
      </c>
      <c r="I25" s="65">
        <f t="shared" si="0"/>
        <v>-86000</v>
      </c>
      <c r="J25" s="65">
        <f t="shared" si="0"/>
        <v>-21500</v>
      </c>
      <c r="K25" s="65">
        <f t="shared" si="0"/>
        <v>-408500</v>
      </c>
    </row>
    <row r="26" spans="1:12" ht="12.75" x14ac:dyDescent="0.2">
      <c r="A26" s="62"/>
      <c r="B26" s="52"/>
      <c r="C26" s="52"/>
      <c r="D26" s="52"/>
      <c r="E26" s="66"/>
      <c r="F26" s="66"/>
      <c r="G26" s="66"/>
      <c r="H26" s="66"/>
      <c r="I26" s="66"/>
    </row>
    <row r="27" spans="1:12" ht="14.25" x14ac:dyDescent="0.2">
      <c r="A27" s="62" t="s">
        <v>101</v>
      </c>
      <c r="B27" s="52"/>
      <c r="C27" s="52"/>
      <c r="D27" s="52"/>
      <c r="E27" s="66"/>
      <c r="F27" s="66"/>
      <c r="G27" s="66"/>
      <c r="H27" s="66"/>
      <c r="I27" s="66"/>
    </row>
    <row r="28" spans="1:12" ht="14.25" x14ac:dyDescent="0.2">
      <c r="A28" s="62" t="s">
        <v>102</v>
      </c>
      <c r="B28" s="52"/>
      <c r="C28" s="52"/>
      <c r="D28" s="52"/>
      <c r="E28" s="52"/>
      <c r="F28" s="52"/>
      <c r="G28" s="52"/>
      <c r="H28" s="52"/>
      <c r="I28" s="52"/>
    </row>
    <row r="29" spans="1:12" ht="12.75" x14ac:dyDescent="0.2">
      <c r="A29" s="62"/>
      <c r="B29" s="52"/>
      <c r="C29" s="52"/>
      <c r="D29" s="52"/>
      <c r="E29" s="52"/>
      <c r="F29" s="52"/>
      <c r="G29" s="52"/>
      <c r="H29" s="52"/>
      <c r="I29" s="52"/>
    </row>
    <row r="30" spans="1:12" x14ac:dyDescent="0.25">
      <c r="A30" s="118" t="s">
        <v>103</v>
      </c>
      <c r="B30" s="118"/>
      <c r="C30" s="118"/>
      <c r="D30" s="118"/>
      <c r="E30" s="118"/>
      <c r="F30" s="118"/>
      <c r="G30" s="118"/>
      <c r="H30" s="118"/>
      <c r="I30" s="118"/>
      <c r="J30" s="118"/>
      <c r="K30" s="118"/>
    </row>
    <row r="31" spans="1:12" x14ac:dyDescent="0.25">
      <c r="A31" s="118"/>
      <c r="B31" s="118"/>
      <c r="C31" s="118"/>
      <c r="D31" s="118"/>
      <c r="E31" s="118"/>
      <c r="F31" s="118"/>
      <c r="G31" s="118"/>
      <c r="H31" s="118"/>
      <c r="I31" s="118"/>
      <c r="J31" s="118"/>
      <c r="K31" s="118"/>
    </row>
  </sheetData>
  <mergeCells count="7">
    <mergeCell ref="A30:K31"/>
    <mergeCell ref="A9:K9"/>
    <mergeCell ref="A10:K10"/>
    <mergeCell ref="A11:K11"/>
    <mergeCell ref="A13:I13"/>
    <mergeCell ref="A14:K15"/>
    <mergeCell ref="A17:K17"/>
  </mergeCells>
  <dataValidations count="1">
    <dataValidation allowBlank="1" showInputMessage="1" showErrorMessage="1" promptTitle="Date Format" prompt="E.g:  &quot;August 1, 2011&quot;" sqref="K7"/>
  </dataValidations>
  <pageMargins left="0.75" right="0.75" top="1" bottom="1" header="0.5" footer="0.5"/>
  <pageSetup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C000"/>
    <pageSetUpPr fitToPage="1"/>
  </sheetPr>
  <dimension ref="A1:M51"/>
  <sheetViews>
    <sheetView showGridLines="0" zoomScaleNormal="100" workbookViewId="0">
      <selection activeCell="C7" sqref="C7"/>
    </sheetView>
  </sheetViews>
  <sheetFormatPr defaultRowHeight="13.2" x14ac:dyDescent="0.25"/>
  <cols>
    <col min="1" max="1" width="5" style="1" customWidth="1"/>
    <col min="2" max="2" width="47.44140625" style="1" customWidth="1"/>
    <col min="3" max="3" width="12.6640625" style="1" bestFit="1" customWidth="1"/>
    <col min="4" max="4" width="1.6640625" style="1" customWidth="1"/>
    <col min="5" max="11" width="15.6640625" style="1" customWidth="1"/>
    <col min="12" max="12" width="13.6640625" style="1" customWidth="1"/>
    <col min="13" max="13" width="40.6640625" style="1" customWidth="1"/>
    <col min="14" max="256" width="9.109375" style="1"/>
    <col min="257" max="257" width="2.88671875" style="1" customWidth="1"/>
    <col min="258" max="258" width="5" style="1" customWidth="1"/>
    <col min="259" max="259" width="62" style="1" customWidth="1"/>
    <col min="260" max="260" width="12.6640625" style="1" bestFit="1" customWidth="1"/>
    <col min="261" max="261" width="1.6640625" style="1" customWidth="1"/>
    <col min="262" max="267" width="15.6640625" style="1" customWidth="1"/>
    <col min="268" max="268" width="13.6640625" style="1" customWidth="1"/>
    <col min="269" max="269" width="40.6640625" style="1" customWidth="1"/>
    <col min="270" max="512" width="9.109375" style="1"/>
    <col min="513" max="513" width="2.88671875" style="1" customWidth="1"/>
    <col min="514" max="514" width="5" style="1" customWidth="1"/>
    <col min="515" max="515" width="62" style="1" customWidth="1"/>
    <col min="516" max="516" width="12.6640625" style="1" bestFit="1" customWidth="1"/>
    <col min="517" max="517" width="1.6640625" style="1" customWidth="1"/>
    <col min="518" max="523" width="15.6640625" style="1" customWidth="1"/>
    <col min="524" max="524" width="13.6640625" style="1" customWidth="1"/>
    <col min="525" max="525" width="40.6640625" style="1" customWidth="1"/>
    <col min="526" max="768" width="9.109375" style="1"/>
    <col min="769" max="769" width="2.88671875" style="1" customWidth="1"/>
    <col min="770" max="770" width="5" style="1" customWidth="1"/>
    <col min="771" max="771" width="62" style="1" customWidth="1"/>
    <col min="772" max="772" width="12.6640625" style="1" bestFit="1" customWidth="1"/>
    <col min="773" max="773" width="1.6640625" style="1" customWidth="1"/>
    <col min="774" max="779" width="15.6640625" style="1" customWidth="1"/>
    <col min="780" max="780" width="13.6640625" style="1" customWidth="1"/>
    <col min="781" max="781" width="40.6640625" style="1" customWidth="1"/>
    <col min="782" max="1024" width="9.109375" style="1"/>
    <col min="1025" max="1025" width="2.88671875" style="1" customWidth="1"/>
    <col min="1026" max="1026" width="5" style="1" customWidth="1"/>
    <col min="1027" max="1027" width="62" style="1" customWidth="1"/>
    <col min="1028" max="1028" width="12.6640625" style="1" bestFit="1" customWidth="1"/>
    <col min="1029" max="1029" width="1.6640625" style="1" customWidth="1"/>
    <col min="1030" max="1035" width="15.6640625" style="1" customWidth="1"/>
    <col min="1036" max="1036" width="13.6640625" style="1" customWidth="1"/>
    <col min="1037" max="1037" width="40.6640625" style="1" customWidth="1"/>
    <col min="1038" max="1280" width="9.109375" style="1"/>
    <col min="1281" max="1281" width="2.88671875" style="1" customWidth="1"/>
    <col min="1282" max="1282" width="5" style="1" customWidth="1"/>
    <col min="1283" max="1283" width="62" style="1" customWidth="1"/>
    <col min="1284" max="1284" width="12.6640625" style="1" bestFit="1" customWidth="1"/>
    <col min="1285" max="1285" width="1.6640625" style="1" customWidth="1"/>
    <col min="1286" max="1291" width="15.6640625" style="1" customWidth="1"/>
    <col min="1292" max="1292" width="13.6640625" style="1" customWidth="1"/>
    <col min="1293" max="1293" width="40.6640625" style="1" customWidth="1"/>
    <col min="1294" max="1536" width="9.109375" style="1"/>
    <col min="1537" max="1537" width="2.88671875" style="1" customWidth="1"/>
    <col min="1538" max="1538" width="5" style="1" customWidth="1"/>
    <col min="1539" max="1539" width="62" style="1" customWidth="1"/>
    <col min="1540" max="1540" width="12.6640625" style="1" bestFit="1" customWidth="1"/>
    <col min="1541" max="1541" width="1.6640625" style="1" customWidth="1"/>
    <col min="1542" max="1547" width="15.6640625" style="1" customWidth="1"/>
    <col min="1548" max="1548" width="13.6640625" style="1" customWidth="1"/>
    <col min="1549" max="1549" width="40.6640625" style="1" customWidth="1"/>
    <col min="1550" max="1792" width="9.109375" style="1"/>
    <col min="1793" max="1793" width="2.88671875" style="1" customWidth="1"/>
    <col min="1794" max="1794" width="5" style="1" customWidth="1"/>
    <col min="1795" max="1795" width="62" style="1" customWidth="1"/>
    <col min="1796" max="1796" width="12.6640625" style="1" bestFit="1" customWidth="1"/>
    <col min="1797" max="1797" width="1.6640625" style="1" customWidth="1"/>
    <col min="1798" max="1803" width="15.6640625" style="1" customWidth="1"/>
    <col min="1804" max="1804" width="13.6640625" style="1" customWidth="1"/>
    <col min="1805" max="1805" width="40.6640625" style="1" customWidth="1"/>
    <col min="1806" max="2048" width="9.109375" style="1"/>
    <col min="2049" max="2049" width="2.88671875" style="1" customWidth="1"/>
    <col min="2050" max="2050" width="5" style="1" customWidth="1"/>
    <col min="2051" max="2051" width="62" style="1" customWidth="1"/>
    <col min="2052" max="2052" width="12.6640625" style="1" bestFit="1" customWidth="1"/>
    <col min="2053" max="2053" width="1.6640625" style="1" customWidth="1"/>
    <col min="2054" max="2059" width="15.6640625" style="1" customWidth="1"/>
    <col min="2060" max="2060" width="13.6640625" style="1" customWidth="1"/>
    <col min="2061" max="2061" width="40.6640625" style="1" customWidth="1"/>
    <col min="2062" max="2304" width="9.109375" style="1"/>
    <col min="2305" max="2305" width="2.88671875" style="1" customWidth="1"/>
    <col min="2306" max="2306" width="5" style="1" customWidth="1"/>
    <col min="2307" max="2307" width="62" style="1" customWidth="1"/>
    <col min="2308" max="2308" width="12.6640625" style="1" bestFit="1" customWidth="1"/>
    <col min="2309" max="2309" width="1.6640625" style="1" customWidth="1"/>
    <col min="2310" max="2315" width="15.6640625" style="1" customWidth="1"/>
    <col min="2316" max="2316" width="13.6640625" style="1" customWidth="1"/>
    <col min="2317" max="2317" width="40.6640625" style="1" customWidth="1"/>
    <col min="2318" max="2560" width="9.109375" style="1"/>
    <col min="2561" max="2561" width="2.88671875" style="1" customWidth="1"/>
    <col min="2562" max="2562" width="5" style="1" customWidth="1"/>
    <col min="2563" max="2563" width="62" style="1" customWidth="1"/>
    <col min="2564" max="2564" width="12.6640625" style="1" bestFit="1" customWidth="1"/>
    <col min="2565" max="2565" width="1.6640625" style="1" customWidth="1"/>
    <col min="2566" max="2571" width="15.6640625" style="1" customWidth="1"/>
    <col min="2572" max="2572" width="13.6640625" style="1" customWidth="1"/>
    <col min="2573" max="2573" width="40.6640625" style="1" customWidth="1"/>
    <col min="2574" max="2816" width="9.109375" style="1"/>
    <col min="2817" max="2817" width="2.88671875" style="1" customWidth="1"/>
    <col min="2818" max="2818" width="5" style="1" customWidth="1"/>
    <col min="2819" max="2819" width="62" style="1" customWidth="1"/>
    <col min="2820" max="2820" width="12.6640625" style="1" bestFit="1" customWidth="1"/>
    <col min="2821" max="2821" width="1.6640625" style="1" customWidth="1"/>
    <col min="2822" max="2827" width="15.6640625" style="1" customWidth="1"/>
    <col min="2828" max="2828" width="13.6640625" style="1" customWidth="1"/>
    <col min="2829" max="2829" width="40.6640625" style="1" customWidth="1"/>
    <col min="2830" max="3072" width="9.109375" style="1"/>
    <col min="3073" max="3073" width="2.88671875" style="1" customWidth="1"/>
    <col min="3074" max="3074" width="5" style="1" customWidth="1"/>
    <col min="3075" max="3075" width="62" style="1" customWidth="1"/>
    <col min="3076" max="3076" width="12.6640625" style="1" bestFit="1" customWidth="1"/>
    <col min="3077" max="3077" width="1.6640625" style="1" customWidth="1"/>
    <col min="3078" max="3083" width="15.6640625" style="1" customWidth="1"/>
    <col min="3084" max="3084" width="13.6640625" style="1" customWidth="1"/>
    <col min="3085" max="3085" width="40.6640625" style="1" customWidth="1"/>
    <col min="3086" max="3328" width="9.109375" style="1"/>
    <col min="3329" max="3329" width="2.88671875" style="1" customWidth="1"/>
    <col min="3330" max="3330" width="5" style="1" customWidth="1"/>
    <col min="3331" max="3331" width="62" style="1" customWidth="1"/>
    <col min="3332" max="3332" width="12.6640625" style="1" bestFit="1" customWidth="1"/>
    <col min="3333" max="3333" width="1.6640625" style="1" customWidth="1"/>
    <col min="3334" max="3339" width="15.6640625" style="1" customWidth="1"/>
    <col min="3340" max="3340" width="13.6640625" style="1" customWidth="1"/>
    <col min="3341" max="3341" width="40.6640625" style="1" customWidth="1"/>
    <col min="3342" max="3584" width="9.109375" style="1"/>
    <col min="3585" max="3585" width="2.88671875" style="1" customWidth="1"/>
    <col min="3586" max="3586" width="5" style="1" customWidth="1"/>
    <col min="3587" max="3587" width="62" style="1" customWidth="1"/>
    <col min="3588" max="3588" width="12.6640625" style="1" bestFit="1" customWidth="1"/>
    <col min="3589" max="3589" width="1.6640625" style="1" customWidth="1"/>
    <col min="3590" max="3595" width="15.6640625" style="1" customWidth="1"/>
    <col min="3596" max="3596" width="13.6640625" style="1" customWidth="1"/>
    <col min="3597" max="3597" width="40.6640625" style="1" customWidth="1"/>
    <col min="3598" max="3840" width="9.109375" style="1"/>
    <col min="3841" max="3841" width="2.88671875" style="1" customWidth="1"/>
    <col min="3842" max="3842" width="5" style="1" customWidth="1"/>
    <col min="3843" max="3843" width="62" style="1" customWidth="1"/>
    <col min="3844" max="3844" width="12.6640625" style="1" bestFit="1" customWidth="1"/>
    <col min="3845" max="3845" width="1.6640625" style="1" customWidth="1"/>
    <col min="3846" max="3851" width="15.6640625" style="1" customWidth="1"/>
    <col min="3852" max="3852" width="13.6640625" style="1" customWidth="1"/>
    <col min="3853" max="3853" width="40.6640625" style="1" customWidth="1"/>
    <col min="3854" max="4096" width="9.109375" style="1"/>
    <col min="4097" max="4097" width="2.88671875" style="1" customWidth="1"/>
    <col min="4098" max="4098" width="5" style="1" customWidth="1"/>
    <col min="4099" max="4099" width="62" style="1" customWidth="1"/>
    <col min="4100" max="4100" width="12.6640625" style="1" bestFit="1" customWidth="1"/>
    <col min="4101" max="4101" width="1.6640625" style="1" customWidth="1"/>
    <col min="4102" max="4107" width="15.6640625" style="1" customWidth="1"/>
    <col min="4108" max="4108" width="13.6640625" style="1" customWidth="1"/>
    <col min="4109" max="4109" width="40.6640625" style="1" customWidth="1"/>
    <col min="4110" max="4352" width="9.109375" style="1"/>
    <col min="4353" max="4353" width="2.88671875" style="1" customWidth="1"/>
    <col min="4354" max="4354" width="5" style="1" customWidth="1"/>
    <col min="4355" max="4355" width="62" style="1" customWidth="1"/>
    <col min="4356" max="4356" width="12.6640625" style="1" bestFit="1" customWidth="1"/>
    <col min="4357" max="4357" width="1.6640625" style="1" customWidth="1"/>
    <col min="4358" max="4363" width="15.6640625" style="1" customWidth="1"/>
    <col min="4364" max="4364" width="13.6640625" style="1" customWidth="1"/>
    <col min="4365" max="4365" width="40.6640625" style="1" customWidth="1"/>
    <col min="4366" max="4608" width="9.109375" style="1"/>
    <col min="4609" max="4609" width="2.88671875" style="1" customWidth="1"/>
    <col min="4610" max="4610" width="5" style="1" customWidth="1"/>
    <col min="4611" max="4611" width="62" style="1" customWidth="1"/>
    <col min="4612" max="4612" width="12.6640625" style="1" bestFit="1" customWidth="1"/>
    <col min="4613" max="4613" width="1.6640625" style="1" customWidth="1"/>
    <col min="4614" max="4619" width="15.6640625" style="1" customWidth="1"/>
    <col min="4620" max="4620" width="13.6640625" style="1" customWidth="1"/>
    <col min="4621" max="4621" width="40.6640625" style="1" customWidth="1"/>
    <col min="4622" max="4864" width="9.109375" style="1"/>
    <col min="4865" max="4865" width="2.88671875" style="1" customWidth="1"/>
    <col min="4866" max="4866" width="5" style="1" customWidth="1"/>
    <col min="4867" max="4867" width="62" style="1" customWidth="1"/>
    <col min="4868" max="4868" width="12.6640625" style="1" bestFit="1" customWidth="1"/>
    <col min="4869" max="4869" width="1.6640625" style="1" customWidth="1"/>
    <col min="4870" max="4875" width="15.6640625" style="1" customWidth="1"/>
    <col min="4876" max="4876" width="13.6640625" style="1" customWidth="1"/>
    <col min="4877" max="4877" width="40.6640625" style="1" customWidth="1"/>
    <col min="4878" max="5120" width="9.109375" style="1"/>
    <col min="5121" max="5121" width="2.88671875" style="1" customWidth="1"/>
    <col min="5122" max="5122" width="5" style="1" customWidth="1"/>
    <col min="5123" max="5123" width="62" style="1" customWidth="1"/>
    <col min="5124" max="5124" width="12.6640625" style="1" bestFit="1" customWidth="1"/>
    <col min="5125" max="5125" width="1.6640625" style="1" customWidth="1"/>
    <col min="5126" max="5131" width="15.6640625" style="1" customWidth="1"/>
    <col min="5132" max="5132" width="13.6640625" style="1" customWidth="1"/>
    <col min="5133" max="5133" width="40.6640625" style="1" customWidth="1"/>
    <col min="5134" max="5376" width="9.109375" style="1"/>
    <col min="5377" max="5377" width="2.88671875" style="1" customWidth="1"/>
    <col min="5378" max="5378" width="5" style="1" customWidth="1"/>
    <col min="5379" max="5379" width="62" style="1" customWidth="1"/>
    <col min="5380" max="5380" width="12.6640625" style="1" bestFit="1" customWidth="1"/>
    <col min="5381" max="5381" width="1.6640625" style="1" customWidth="1"/>
    <col min="5382" max="5387" width="15.6640625" style="1" customWidth="1"/>
    <col min="5388" max="5388" width="13.6640625" style="1" customWidth="1"/>
    <col min="5389" max="5389" width="40.6640625" style="1" customWidth="1"/>
    <col min="5390" max="5632" width="9.109375" style="1"/>
    <col min="5633" max="5633" width="2.88671875" style="1" customWidth="1"/>
    <col min="5634" max="5634" width="5" style="1" customWidth="1"/>
    <col min="5635" max="5635" width="62" style="1" customWidth="1"/>
    <col min="5636" max="5636" width="12.6640625" style="1" bestFit="1" customWidth="1"/>
    <col min="5637" max="5637" width="1.6640625" style="1" customWidth="1"/>
    <col min="5638" max="5643" width="15.6640625" style="1" customWidth="1"/>
    <col min="5644" max="5644" width="13.6640625" style="1" customWidth="1"/>
    <col min="5645" max="5645" width="40.6640625" style="1" customWidth="1"/>
    <col min="5646" max="5888" width="9.109375" style="1"/>
    <col min="5889" max="5889" width="2.88671875" style="1" customWidth="1"/>
    <col min="5890" max="5890" width="5" style="1" customWidth="1"/>
    <col min="5891" max="5891" width="62" style="1" customWidth="1"/>
    <col min="5892" max="5892" width="12.6640625" style="1" bestFit="1" customWidth="1"/>
    <col min="5893" max="5893" width="1.6640625" style="1" customWidth="1"/>
    <col min="5894" max="5899" width="15.6640625" style="1" customWidth="1"/>
    <col min="5900" max="5900" width="13.6640625" style="1" customWidth="1"/>
    <col min="5901" max="5901" width="40.6640625" style="1" customWidth="1"/>
    <col min="5902" max="6144" width="9.109375" style="1"/>
    <col min="6145" max="6145" width="2.88671875" style="1" customWidth="1"/>
    <col min="6146" max="6146" width="5" style="1" customWidth="1"/>
    <col min="6147" max="6147" width="62" style="1" customWidth="1"/>
    <col min="6148" max="6148" width="12.6640625" style="1" bestFit="1" customWidth="1"/>
    <col min="6149" max="6149" width="1.6640625" style="1" customWidth="1"/>
    <col min="6150" max="6155" width="15.6640625" style="1" customWidth="1"/>
    <col min="6156" max="6156" width="13.6640625" style="1" customWidth="1"/>
    <col min="6157" max="6157" width="40.6640625" style="1" customWidth="1"/>
    <col min="6158" max="6400" width="9.109375" style="1"/>
    <col min="6401" max="6401" width="2.88671875" style="1" customWidth="1"/>
    <col min="6402" max="6402" width="5" style="1" customWidth="1"/>
    <col min="6403" max="6403" width="62" style="1" customWidth="1"/>
    <col min="6404" max="6404" width="12.6640625" style="1" bestFit="1" customWidth="1"/>
    <col min="6405" max="6405" width="1.6640625" style="1" customWidth="1"/>
    <col min="6406" max="6411" width="15.6640625" style="1" customWidth="1"/>
    <col min="6412" max="6412" width="13.6640625" style="1" customWidth="1"/>
    <col min="6413" max="6413" width="40.6640625" style="1" customWidth="1"/>
    <col min="6414" max="6656" width="9.109375" style="1"/>
    <col min="6657" max="6657" width="2.88671875" style="1" customWidth="1"/>
    <col min="6658" max="6658" width="5" style="1" customWidth="1"/>
    <col min="6659" max="6659" width="62" style="1" customWidth="1"/>
    <col min="6660" max="6660" width="12.6640625" style="1" bestFit="1" customWidth="1"/>
    <col min="6661" max="6661" width="1.6640625" style="1" customWidth="1"/>
    <col min="6662" max="6667" width="15.6640625" style="1" customWidth="1"/>
    <col min="6668" max="6668" width="13.6640625" style="1" customWidth="1"/>
    <col min="6669" max="6669" width="40.6640625" style="1" customWidth="1"/>
    <col min="6670" max="6912" width="9.109375" style="1"/>
    <col min="6913" max="6913" width="2.88671875" style="1" customWidth="1"/>
    <col min="6914" max="6914" width="5" style="1" customWidth="1"/>
    <col min="6915" max="6915" width="62" style="1" customWidth="1"/>
    <col min="6916" max="6916" width="12.6640625" style="1" bestFit="1" customWidth="1"/>
    <col min="6917" max="6917" width="1.6640625" style="1" customWidth="1"/>
    <col min="6918" max="6923" width="15.6640625" style="1" customWidth="1"/>
    <col min="6924" max="6924" width="13.6640625" style="1" customWidth="1"/>
    <col min="6925" max="6925" width="40.6640625" style="1" customWidth="1"/>
    <col min="6926" max="7168" width="9.109375" style="1"/>
    <col min="7169" max="7169" width="2.88671875" style="1" customWidth="1"/>
    <col min="7170" max="7170" width="5" style="1" customWidth="1"/>
    <col min="7171" max="7171" width="62" style="1" customWidth="1"/>
    <col min="7172" max="7172" width="12.6640625" style="1" bestFit="1" customWidth="1"/>
    <col min="7173" max="7173" width="1.6640625" style="1" customWidth="1"/>
    <col min="7174" max="7179" width="15.6640625" style="1" customWidth="1"/>
    <col min="7180" max="7180" width="13.6640625" style="1" customWidth="1"/>
    <col min="7181" max="7181" width="40.6640625" style="1" customWidth="1"/>
    <col min="7182" max="7424" width="9.109375" style="1"/>
    <col min="7425" max="7425" width="2.88671875" style="1" customWidth="1"/>
    <col min="7426" max="7426" width="5" style="1" customWidth="1"/>
    <col min="7427" max="7427" width="62" style="1" customWidth="1"/>
    <col min="7428" max="7428" width="12.6640625" style="1" bestFit="1" customWidth="1"/>
    <col min="7429" max="7429" width="1.6640625" style="1" customWidth="1"/>
    <col min="7430" max="7435" width="15.6640625" style="1" customWidth="1"/>
    <col min="7436" max="7436" width="13.6640625" style="1" customWidth="1"/>
    <col min="7437" max="7437" width="40.6640625" style="1" customWidth="1"/>
    <col min="7438" max="7680" width="9.109375" style="1"/>
    <col min="7681" max="7681" width="2.88671875" style="1" customWidth="1"/>
    <col min="7682" max="7682" width="5" style="1" customWidth="1"/>
    <col min="7683" max="7683" width="62" style="1" customWidth="1"/>
    <col min="7684" max="7684" width="12.6640625" style="1" bestFit="1" customWidth="1"/>
    <col min="7685" max="7685" width="1.6640625" style="1" customWidth="1"/>
    <col min="7686" max="7691" width="15.6640625" style="1" customWidth="1"/>
    <col min="7692" max="7692" width="13.6640625" style="1" customWidth="1"/>
    <col min="7693" max="7693" width="40.6640625" style="1" customWidth="1"/>
    <col min="7694" max="7936" width="9.109375" style="1"/>
    <col min="7937" max="7937" width="2.88671875" style="1" customWidth="1"/>
    <col min="7938" max="7938" width="5" style="1" customWidth="1"/>
    <col min="7939" max="7939" width="62" style="1" customWidth="1"/>
    <col min="7940" max="7940" width="12.6640625" style="1" bestFit="1" customWidth="1"/>
    <col min="7941" max="7941" width="1.6640625" style="1" customWidth="1"/>
    <col min="7942" max="7947" width="15.6640625" style="1" customWidth="1"/>
    <col min="7948" max="7948" width="13.6640625" style="1" customWidth="1"/>
    <col min="7949" max="7949" width="40.6640625" style="1" customWidth="1"/>
    <col min="7950" max="8192" width="9.109375" style="1"/>
    <col min="8193" max="8193" width="2.88671875" style="1" customWidth="1"/>
    <col min="8194" max="8194" width="5" style="1" customWidth="1"/>
    <col min="8195" max="8195" width="62" style="1" customWidth="1"/>
    <col min="8196" max="8196" width="12.6640625" style="1" bestFit="1" customWidth="1"/>
    <col min="8197" max="8197" width="1.6640625" style="1" customWidth="1"/>
    <col min="8198" max="8203" width="15.6640625" style="1" customWidth="1"/>
    <col min="8204" max="8204" width="13.6640625" style="1" customWidth="1"/>
    <col min="8205" max="8205" width="40.6640625" style="1" customWidth="1"/>
    <col min="8206" max="8448" width="9.109375" style="1"/>
    <col min="8449" max="8449" width="2.88671875" style="1" customWidth="1"/>
    <col min="8450" max="8450" width="5" style="1" customWidth="1"/>
    <col min="8451" max="8451" width="62" style="1" customWidth="1"/>
    <col min="8452" max="8452" width="12.6640625" style="1" bestFit="1" customWidth="1"/>
    <col min="8453" max="8453" width="1.6640625" style="1" customWidth="1"/>
    <col min="8454" max="8459" width="15.6640625" style="1" customWidth="1"/>
    <col min="8460" max="8460" width="13.6640625" style="1" customWidth="1"/>
    <col min="8461" max="8461" width="40.6640625" style="1" customWidth="1"/>
    <col min="8462" max="8704" width="9.109375" style="1"/>
    <col min="8705" max="8705" width="2.88671875" style="1" customWidth="1"/>
    <col min="8706" max="8706" width="5" style="1" customWidth="1"/>
    <col min="8707" max="8707" width="62" style="1" customWidth="1"/>
    <col min="8708" max="8708" width="12.6640625" style="1" bestFit="1" customWidth="1"/>
    <col min="8709" max="8709" width="1.6640625" style="1" customWidth="1"/>
    <col min="8710" max="8715" width="15.6640625" style="1" customWidth="1"/>
    <col min="8716" max="8716" width="13.6640625" style="1" customWidth="1"/>
    <col min="8717" max="8717" width="40.6640625" style="1" customWidth="1"/>
    <col min="8718" max="8960" width="9.109375" style="1"/>
    <col min="8961" max="8961" width="2.88671875" style="1" customWidth="1"/>
    <col min="8962" max="8962" width="5" style="1" customWidth="1"/>
    <col min="8963" max="8963" width="62" style="1" customWidth="1"/>
    <col min="8964" max="8964" width="12.6640625" style="1" bestFit="1" customWidth="1"/>
    <col min="8965" max="8965" width="1.6640625" style="1" customWidth="1"/>
    <col min="8966" max="8971" width="15.6640625" style="1" customWidth="1"/>
    <col min="8972" max="8972" width="13.6640625" style="1" customWidth="1"/>
    <col min="8973" max="8973" width="40.6640625" style="1" customWidth="1"/>
    <col min="8974" max="9216" width="9.109375" style="1"/>
    <col min="9217" max="9217" width="2.88671875" style="1" customWidth="1"/>
    <col min="9218" max="9218" width="5" style="1" customWidth="1"/>
    <col min="9219" max="9219" width="62" style="1" customWidth="1"/>
    <col min="9220" max="9220" width="12.6640625" style="1" bestFit="1" customWidth="1"/>
    <col min="9221" max="9221" width="1.6640625" style="1" customWidth="1"/>
    <col min="9222" max="9227" width="15.6640625" style="1" customWidth="1"/>
    <col min="9228" max="9228" width="13.6640625" style="1" customWidth="1"/>
    <col min="9229" max="9229" width="40.6640625" style="1" customWidth="1"/>
    <col min="9230" max="9472" width="9.109375" style="1"/>
    <col min="9473" max="9473" width="2.88671875" style="1" customWidth="1"/>
    <col min="9474" max="9474" width="5" style="1" customWidth="1"/>
    <col min="9475" max="9475" width="62" style="1" customWidth="1"/>
    <col min="9476" max="9476" width="12.6640625" style="1" bestFit="1" customWidth="1"/>
    <col min="9477" max="9477" width="1.6640625" style="1" customWidth="1"/>
    <col min="9478" max="9483" width="15.6640625" style="1" customWidth="1"/>
    <col min="9484" max="9484" width="13.6640625" style="1" customWidth="1"/>
    <col min="9485" max="9485" width="40.6640625" style="1" customWidth="1"/>
    <col min="9486" max="9728" width="9.109375" style="1"/>
    <col min="9729" max="9729" width="2.88671875" style="1" customWidth="1"/>
    <col min="9730" max="9730" width="5" style="1" customWidth="1"/>
    <col min="9731" max="9731" width="62" style="1" customWidth="1"/>
    <col min="9732" max="9732" width="12.6640625" style="1" bestFit="1" customWidth="1"/>
    <col min="9733" max="9733" width="1.6640625" style="1" customWidth="1"/>
    <col min="9734" max="9739" width="15.6640625" style="1" customWidth="1"/>
    <col min="9740" max="9740" width="13.6640625" style="1" customWidth="1"/>
    <col min="9741" max="9741" width="40.6640625" style="1" customWidth="1"/>
    <col min="9742" max="9984" width="9.109375" style="1"/>
    <col min="9985" max="9985" width="2.88671875" style="1" customWidth="1"/>
    <col min="9986" max="9986" width="5" style="1" customWidth="1"/>
    <col min="9987" max="9987" width="62" style="1" customWidth="1"/>
    <col min="9988" max="9988" width="12.6640625" style="1" bestFit="1" customWidth="1"/>
    <col min="9989" max="9989" width="1.6640625" style="1" customWidth="1"/>
    <col min="9990" max="9995" width="15.6640625" style="1" customWidth="1"/>
    <col min="9996" max="9996" width="13.6640625" style="1" customWidth="1"/>
    <col min="9997" max="9997" width="40.6640625" style="1" customWidth="1"/>
    <col min="9998" max="10240" width="9.109375" style="1"/>
    <col min="10241" max="10241" width="2.88671875" style="1" customWidth="1"/>
    <col min="10242" max="10242" width="5" style="1" customWidth="1"/>
    <col min="10243" max="10243" width="62" style="1" customWidth="1"/>
    <col min="10244" max="10244" width="12.6640625" style="1" bestFit="1" customWidth="1"/>
    <col min="10245" max="10245" width="1.6640625" style="1" customWidth="1"/>
    <col min="10246" max="10251" width="15.6640625" style="1" customWidth="1"/>
    <col min="10252" max="10252" width="13.6640625" style="1" customWidth="1"/>
    <col min="10253" max="10253" width="40.6640625" style="1" customWidth="1"/>
    <col min="10254" max="10496" width="9.109375" style="1"/>
    <col min="10497" max="10497" width="2.88671875" style="1" customWidth="1"/>
    <col min="10498" max="10498" width="5" style="1" customWidth="1"/>
    <col min="10499" max="10499" width="62" style="1" customWidth="1"/>
    <col min="10500" max="10500" width="12.6640625" style="1" bestFit="1" customWidth="1"/>
    <col min="10501" max="10501" width="1.6640625" style="1" customWidth="1"/>
    <col min="10502" max="10507" width="15.6640625" style="1" customWidth="1"/>
    <col min="10508" max="10508" width="13.6640625" style="1" customWidth="1"/>
    <col min="10509" max="10509" width="40.6640625" style="1" customWidth="1"/>
    <col min="10510" max="10752" width="9.109375" style="1"/>
    <col min="10753" max="10753" width="2.88671875" style="1" customWidth="1"/>
    <col min="10754" max="10754" width="5" style="1" customWidth="1"/>
    <col min="10755" max="10755" width="62" style="1" customWidth="1"/>
    <col min="10756" max="10756" width="12.6640625" style="1" bestFit="1" customWidth="1"/>
    <col min="10757" max="10757" width="1.6640625" style="1" customWidth="1"/>
    <col min="10758" max="10763" width="15.6640625" style="1" customWidth="1"/>
    <col min="10764" max="10764" width="13.6640625" style="1" customWidth="1"/>
    <col min="10765" max="10765" width="40.6640625" style="1" customWidth="1"/>
    <col min="10766" max="11008" width="9.109375" style="1"/>
    <col min="11009" max="11009" width="2.88671875" style="1" customWidth="1"/>
    <col min="11010" max="11010" width="5" style="1" customWidth="1"/>
    <col min="11011" max="11011" width="62" style="1" customWidth="1"/>
    <col min="11012" max="11012" width="12.6640625" style="1" bestFit="1" customWidth="1"/>
    <col min="11013" max="11013" width="1.6640625" style="1" customWidth="1"/>
    <col min="11014" max="11019" width="15.6640625" style="1" customWidth="1"/>
    <col min="11020" max="11020" width="13.6640625" style="1" customWidth="1"/>
    <col min="11021" max="11021" width="40.6640625" style="1" customWidth="1"/>
    <col min="11022" max="11264" width="9.109375" style="1"/>
    <col min="11265" max="11265" width="2.88671875" style="1" customWidth="1"/>
    <col min="11266" max="11266" width="5" style="1" customWidth="1"/>
    <col min="11267" max="11267" width="62" style="1" customWidth="1"/>
    <col min="11268" max="11268" width="12.6640625" style="1" bestFit="1" customWidth="1"/>
    <col min="11269" max="11269" width="1.6640625" style="1" customWidth="1"/>
    <col min="11270" max="11275" width="15.6640625" style="1" customWidth="1"/>
    <col min="11276" max="11276" width="13.6640625" style="1" customWidth="1"/>
    <col min="11277" max="11277" width="40.6640625" style="1" customWidth="1"/>
    <col min="11278" max="11520" width="9.109375" style="1"/>
    <col min="11521" max="11521" width="2.88671875" style="1" customWidth="1"/>
    <col min="11522" max="11522" width="5" style="1" customWidth="1"/>
    <col min="11523" max="11523" width="62" style="1" customWidth="1"/>
    <col min="11524" max="11524" width="12.6640625" style="1" bestFit="1" customWidth="1"/>
    <col min="11525" max="11525" width="1.6640625" style="1" customWidth="1"/>
    <col min="11526" max="11531" width="15.6640625" style="1" customWidth="1"/>
    <col min="11532" max="11532" width="13.6640625" style="1" customWidth="1"/>
    <col min="11533" max="11533" width="40.6640625" style="1" customWidth="1"/>
    <col min="11534" max="11776" width="9.109375" style="1"/>
    <col min="11777" max="11777" width="2.88671875" style="1" customWidth="1"/>
    <col min="11778" max="11778" width="5" style="1" customWidth="1"/>
    <col min="11779" max="11779" width="62" style="1" customWidth="1"/>
    <col min="11780" max="11780" width="12.6640625" style="1" bestFit="1" customWidth="1"/>
    <col min="11781" max="11781" width="1.6640625" style="1" customWidth="1"/>
    <col min="11782" max="11787" width="15.6640625" style="1" customWidth="1"/>
    <col min="11788" max="11788" width="13.6640625" style="1" customWidth="1"/>
    <col min="11789" max="11789" width="40.6640625" style="1" customWidth="1"/>
    <col min="11790" max="12032" width="9.109375" style="1"/>
    <col min="12033" max="12033" width="2.88671875" style="1" customWidth="1"/>
    <col min="12034" max="12034" width="5" style="1" customWidth="1"/>
    <col min="12035" max="12035" width="62" style="1" customWidth="1"/>
    <col min="12036" max="12036" width="12.6640625" style="1" bestFit="1" customWidth="1"/>
    <col min="12037" max="12037" width="1.6640625" style="1" customWidth="1"/>
    <col min="12038" max="12043" width="15.6640625" style="1" customWidth="1"/>
    <col min="12044" max="12044" width="13.6640625" style="1" customWidth="1"/>
    <col min="12045" max="12045" width="40.6640625" style="1" customWidth="1"/>
    <col min="12046" max="12288" width="9.109375" style="1"/>
    <col min="12289" max="12289" width="2.88671875" style="1" customWidth="1"/>
    <col min="12290" max="12290" width="5" style="1" customWidth="1"/>
    <col min="12291" max="12291" width="62" style="1" customWidth="1"/>
    <col min="12292" max="12292" width="12.6640625" style="1" bestFit="1" customWidth="1"/>
    <col min="12293" max="12293" width="1.6640625" style="1" customWidth="1"/>
    <col min="12294" max="12299" width="15.6640625" style="1" customWidth="1"/>
    <col min="12300" max="12300" width="13.6640625" style="1" customWidth="1"/>
    <col min="12301" max="12301" width="40.6640625" style="1" customWidth="1"/>
    <col min="12302" max="12544" width="9.109375" style="1"/>
    <col min="12545" max="12545" width="2.88671875" style="1" customWidth="1"/>
    <col min="12546" max="12546" width="5" style="1" customWidth="1"/>
    <col min="12547" max="12547" width="62" style="1" customWidth="1"/>
    <col min="12548" max="12548" width="12.6640625" style="1" bestFit="1" customWidth="1"/>
    <col min="12549" max="12549" width="1.6640625" style="1" customWidth="1"/>
    <col min="12550" max="12555" width="15.6640625" style="1" customWidth="1"/>
    <col min="12556" max="12556" width="13.6640625" style="1" customWidth="1"/>
    <col min="12557" max="12557" width="40.6640625" style="1" customWidth="1"/>
    <col min="12558" max="12800" width="9.109375" style="1"/>
    <col min="12801" max="12801" width="2.88671875" style="1" customWidth="1"/>
    <col min="12802" max="12802" width="5" style="1" customWidth="1"/>
    <col min="12803" max="12803" width="62" style="1" customWidth="1"/>
    <col min="12804" max="12804" width="12.6640625" style="1" bestFit="1" customWidth="1"/>
    <col min="12805" max="12805" width="1.6640625" style="1" customWidth="1"/>
    <col min="12806" max="12811" width="15.6640625" style="1" customWidth="1"/>
    <col min="12812" max="12812" width="13.6640625" style="1" customWidth="1"/>
    <col min="12813" max="12813" width="40.6640625" style="1" customWidth="1"/>
    <col min="12814" max="13056" width="9.109375" style="1"/>
    <col min="13057" max="13057" width="2.88671875" style="1" customWidth="1"/>
    <col min="13058" max="13058" width="5" style="1" customWidth="1"/>
    <col min="13059" max="13059" width="62" style="1" customWidth="1"/>
    <col min="13060" max="13060" width="12.6640625" style="1" bestFit="1" customWidth="1"/>
    <col min="13061" max="13061" width="1.6640625" style="1" customWidth="1"/>
    <col min="13062" max="13067" width="15.6640625" style="1" customWidth="1"/>
    <col min="13068" max="13068" width="13.6640625" style="1" customWidth="1"/>
    <col min="13069" max="13069" width="40.6640625" style="1" customWidth="1"/>
    <col min="13070" max="13312" width="9.109375" style="1"/>
    <col min="13313" max="13313" width="2.88671875" style="1" customWidth="1"/>
    <col min="13314" max="13314" width="5" style="1" customWidth="1"/>
    <col min="13315" max="13315" width="62" style="1" customWidth="1"/>
    <col min="13316" max="13316" width="12.6640625" style="1" bestFit="1" customWidth="1"/>
    <col min="13317" max="13317" width="1.6640625" style="1" customWidth="1"/>
    <col min="13318" max="13323" width="15.6640625" style="1" customWidth="1"/>
    <col min="13324" max="13324" width="13.6640625" style="1" customWidth="1"/>
    <col min="13325" max="13325" width="40.6640625" style="1" customWidth="1"/>
    <col min="13326" max="13568" width="9.109375" style="1"/>
    <col min="13569" max="13569" width="2.88671875" style="1" customWidth="1"/>
    <col min="13570" max="13570" width="5" style="1" customWidth="1"/>
    <col min="13571" max="13571" width="62" style="1" customWidth="1"/>
    <col min="13572" max="13572" width="12.6640625" style="1" bestFit="1" customWidth="1"/>
    <col min="13573" max="13573" width="1.6640625" style="1" customWidth="1"/>
    <col min="13574" max="13579" width="15.6640625" style="1" customWidth="1"/>
    <col min="13580" max="13580" width="13.6640625" style="1" customWidth="1"/>
    <col min="13581" max="13581" width="40.6640625" style="1" customWidth="1"/>
    <col min="13582" max="13824" width="9.109375" style="1"/>
    <col min="13825" max="13825" width="2.88671875" style="1" customWidth="1"/>
    <col min="13826" max="13826" width="5" style="1" customWidth="1"/>
    <col min="13827" max="13827" width="62" style="1" customWidth="1"/>
    <col min="13828" max="13828" width="12.6640625" style="1" bestFit="1" customWidth="1"/>
    <col min="13829" max="13829" width="1.6640625" style="1" customWidth="1"/>
    <col min="13830" max="13835" width="15.6640625" style="1" customWidth="1"/>
    <col min="13836" max="13836" width="13.6640625" style="1" customWidth="1"/>
    <col min="13837" max="13837" width="40.6640625" style="1" customWidth="1"/>
    <col min="13838" max="14080" width="9.109375" style="1"/>
    <col min="14081" max="14081" width="2.88671875" style="1" customWidth="1"/>
    <col min="14082" max="14082" width="5" style="1" customWidth="1"/>
    <col min="14083" max="14083" width="62" style="1" customWidth="1"/>
    <col min="14084" max="14084" width="12.6640625" style="1" bestFit="1" customWidth="1"/>
    <col min="14085" max="14085" width="1.6640625" style="1" customWidth="1"/>
    <col min="14086" max="14091" width="15.6640625" style="1" customWidth="1"/>
    <col min="14092" max="14092" width="13.6640625" style="1" customWidth="1"/>
    <col min="14093" max="14093" width="40.6640625" style="1" customWidth="1"/>
    <col min="14094" max="14336" width="9.109375" style="1"/>
    <col min="14337" max="14337" width="2.88671875" style="1" customWidth="1"/>
    <col min="14338" max="14338" width="5" style="1" customWidth="1"/>
    <col min="14339" max="14339" width="62" style="1" customWidth="1"/>
    <col min="14340" max="14340" width="12.6640625" style="1" bestFit="1" customWidth="1"/>
    <col min="14341" max="14341" width="1.6640625" style="1" customWidth="1"/>
    <col min="14342" max="14347" width="15.6640625" style="1" customWidth="1"/>
    <col min="14348" max="14348" width="13.6640625" style="1" customWidth="1"/>
    <col min="14349" max="14349" width="40.6640625" style="1" customWidth="1"/>
    <col min="14350" max="14592" width="9.109375" style="1"/>
    <col min="14593" max="14593" width="2.88671875" style="1" customWidth="1"/>
    <col min="14594" max="14594" width="5" style="1" customWidth="1"/>
    <col min="14595" max="14595" width="62" style="1" customWidth="1"/>
    <col min="14596" max="14596" width="12.6640625" style="1" bestFit="1" customWidth="1"/>
    <col min="14597" max="14597" width="1.6640625" style="1" customWidth="1"/>
    <col min="14598" max="14603" width="15.6640625" style="1" customWidth="1"/>
    <col min="14604" max="14604" width="13.6640625" style="1" customWidth="1"/>
    <col min="14605" max="14605" width="40.6640625" style="1" customWidth="1"/>
    <col min="14606" max="14848" width="9.109375" style="1"/>
    <col min="14849" max="14849" width="2.88671875" style="1" customWidth="1"/>
    <col min="14850" max="14850" width="5" style="1" customWidth="1"/>
    <col min="14851" max="14851" width="62" style="1" customWidth="1"/>
    <col min="14852" max="14852" width="12.6640625" style="1" bestFit="1" customWidth="1"/>
    <col min="14853" max="14853" width="1.6640625" style="1" customWidth="1"/>
    <col min="14854" max="14859" width="15.6640625" style="1" customWidth="1"/>
    <col min="14860" max="14860" width="13.6640625" style="1" customWidth="1"/>
    <col min="14861" max="14861" width="40.6640625" style="1" customWidth="1"/>
    <col min="14862" max="15104" width="9.109375" style="1"/>
    <col min="15105" max="15105" width="2.88671875" style="1" customWidth="1"/>
    <col min="15106" max="15106" width="5" style="1" customWidth="1"/>
    <col min="15107" max="15107" width="62" style="1" customWidth="1"/>
    <col min="15108" max="15108" width="12.6640625" style="1" bestFit="1" customWidth="1"/>
    <col min="15109" max="15109" width="1.6640625" style="1" customWidth="1"/>
    <col min="15110" max="15115" width="15.6640625" style="1" customWidth="1"/>
    <col min="15116" max="15116" width="13.6640625" style="1" customWidth="1"/>
    <col min="15117" max="15117" width="40.6640625" style="1" customWidth="1"/>
    <col min="15118" max="15360" width="9.109375" style="1"/>
    <col min="15361" max="15361" width="2.88671875" style="1" customWidth="1"/>
    <col min="15362" max="15362" width="5" style="1" customWidth="1"/>
    <col min="15363" max="15363" width="62" style="1" customWidth="1"/>
    <col min="15364" max="15364" width="12.6640625" style="1" bestFit="1" customWidth="1"/>
    <col min="15365" max="15365" width="1.6640625" style="1" customWidth="1"/>
    <col min="15366" max="15371" width="15.6640625" style="1" customWidth="1"/>
    <col min="15372" max="15372" width="13.6640625" style="1" customWidth="1"/>
    <col min="15373" max="15373" width="40.6640625" style="1" customWidth="1"/>
    <col min="15374" max="15616" width="9.109375" style="1"/>
    <col min="15617" max="15617" width="2.88671875" style="1" customWidth="1"/>
    <col min="15618" max="15618" width="5" style="1" customWidth="1"/>
    <col min="15619" max="15619" width="62" style="1" customWidth="1"/>
    <col min="15620" max="15620" width="12.6640625" style="1" bestFit="1" customWidth="1"/>
    <col min="15621" max="15621" width="1.6640625" style="1" customWidth="1"/>
    <col min="15622" max="15627" width="15.6640625" style="1" customWidth="1"/>
    <col min="15628" max="15628" width="13.6640625" style="1" customWidth="1"/>
    <col min="15629" max="15629" width="40.6640625" style="1" customWidth="1"/>
    <col min="15630" max="15872" width="9.109375" style="1"/>
    <col min="15873" max="15873" width="2.88671875" style="1" customWidth="1"/>
    <col min="15874" max="15874" width="5" style="1" customWidth="1"/>
    <col min="15875" max="15875" width="62" style="1" customWidth="1"/>
    <col min="15876" max="15876" width="12.6640625" style="1" bestFit="1" customWidth="1"/>
    <col min="15877" max="15877" width="1.6640625" style="1" customWidth="1"/>
    <col min="15878" max="15883" width="15.6640625" style="1" customWidth="1"/>
    <col min="15884" max="15884" width="13.6640625" style="1" customWidth="1"/>
    <col min="15885" max="15885" width="40.6640625" style="1" customWidth="1"/>
    <col min="15886" max="16128" width="9.109375" style="1"/>
    <col min="16129" max="16129" width="2.88671875" style="1" customWidth="1"/>
    <col min="16130" max="16130" width="5" style="1" customWidth="1"/>
    <col min="16131" max="16131" width="62" style="1" customWidth="1"/>
    <col min="16132" max="16132" width="12.6640625" style="1" bestFit="1" customWidth="1"/>
    <col min="16133" max="16133" width="1.6640625" style="1" customWidth="1"/>
    <col min="16134" max="16139" width="15.6640625" style="1" customWidth="1"/>
    <col min="16140" max="16140" width="13.6640625" style="1" customWidth="1"/>
    <col min="16141" max="16141" width="40.6640625" style="1" customWidth="1"/>
    <col min="16142" max="16384" width="9.109375" style="1"/>
  </cols>
  <sheetData>
    <row r="1" spans="1:13" ht="12.75" x14ac:dyDescent="0.2">
      <c r="A1" s="3" t="s">
        <v>131</v>
      </c>
      <c r="K1" s="3" t="s">
        <v>0</v>
      </c>
      <c r="L1" s="4">
        <f>EBNUMBER</f>
        <v>0</v>
      </c>
    </row>
    <row r="2" spans="1:13" ht="12.75" x14ac:dyDescent="0.2">
      <c r="A2" s="82" t="s">
        <v>132</v>
      </c>
      <c r="K2" s="3" t="s">
        <v>1</v>
      </c>
      <c r="L2" s="6"/>
    </row>
    <row r="3" spans="1:13" ht="12.75" x14ac:dyDescent="0.2">
      <c r="K3" s="3" t="s">
        <v>2</v>
      </c>
      <c r="L3" s="6"/>
    </row>
    <row r="4" spans="1:13" ht="12.75" x14ac:dyDescent="0.2">
      <c r="K4" s="3" t="s">
        <v>3</v>
      </c>
      <c r="L4" s="6"/>
    </row>
    <row r="5" spans="1:13" ht="12.75" x14ac:dyDescent="0.2">
      <c r="K5" s="3" t="s">
        <v>4</v>
      </c>
      <c r="L5" s="7"/>
    </row>
    <row r="6" spans="1:13" ht="12.75" x14ac:dyDescent="0.2">
      <c r="K6" s="3"/>
      <c r="L6" s="4"/>
    </row>
    <row r="7" spans="1:13" ht="12.75" x14ac:dyDescent="0.2">
      <c r="K7" s="3" t="s">
        <v>5</v>
      </c>
      <c r="L7" s="7"/>
    </row>
    <row r="9" spans="1:13" ht="18" x14ac:dyDescent="0.25">
      <c r="A9" s="109" t="s">
        <v>104</v>
      </c>
      <c r="B9" s="132"/>
      <c r="C9" s="132"/>
      <c r="D9" s="132"/>
      <c r="E9" s="132"/>
      <c r="F9" s="132"/>
      <c r="G9" s="132"/>
      <c r="H9" s="132"/>
      <c r="I9" s="132"/>
      <c r="J9" s="132"/>
      <c r="K9" s="132"/>
      <c r="L9" s="132"/>
      <c r="M9" s="132"/>
    </row>
    <row r="10" spans="1:13" ht="18" x14ac:dyDescent="0.25">
      <c r="A10" s="109" t="s">
        <v>105</v>
      </c>
      <c r="B10" s="133"/>
      <c r="C10" s="133"/>
      <c r="D10" s="133"/>
      <c r="E10" s="133"/>
      <c r="F10" s="133"/>
      <c r="G10" s="133"/>
      <c r="H10" s="133"/>
      <c r="I10" s="133"/>
      <c r="J10" s="133"/>
      <c r="K10" s="133"/>
      <c r="L10" s="133"/>
      <c r="M10" s="133"/>
    </row>
    <row r="12" spans="1:13" ht="27" customHeight="1" x14ac:dyDescent="0.2">
      <c r="A12" s="111" t="s">
        <v>106</v>
      </c>
      <c r="B12" s="111"/>
      <c r="C12" s="111"/>
      <c r="D12" s="111"/>
      <c r="E12" s="111"/>
      <c r="F12" s="133"/>
      <c r="G12" s="133"/>
      <c r="H12" s="133"/>
      <c r="I12" s="133"/>
      <c r="J12" s="133"/>
      <c r="K12" s="133"/>
      <c r="L12" s="133"/>
      <c r="M12" s="133"/>
    </row>
    <row r="13" spans="1:13" ht="13.5" thickBot="1" x14ac:dyDescent="0.25"/>
    <row r="14" spans="1:13" ht="15.6" x14ac:dyDescent="0.25">
      <c r="A14" s="134" t="s">
        <v>107</v>
      </c>
      <c r="B14" s="135"/>
      <c r="C14" s="135"/>
      <c r="D14" s="42"/>
      <c r="E14" s="67" t="s">
        <v>108</v>
      </c>
      <c r="F14" s="67" t="s">
        <v>108</v>
      </c>
      <c r="G14" s="67" t="s">
        <v>108</v>
      </c>
      <c r="H14" s="67" t="s">
        <v>108</v>
      </c>
      <c r="I14" s="67" t="s">
        <v>109</v>
      </c>
      <c r="J14" s="43" t="s">
        <v>110</v>
      </c>
      <c r="K14" s="67" t="s">
        <v>111</v>
      </c>
      <c r="L14" s="43" t="s">
        <v>112</v>
      </c>
      <c r="M14" s="138" t="s">
        <v>113</v>
      </c>
    </row>
    <row r="15" spans="1:13" x14ac:dyDescent="0.25">
      <c r="A15" s="136"/>
      <c r="B15" s="137"/>
      <c r="C15" s="137"/>
      <c r="D15" s="44"/>
      <c r="E15" s="68" t="s">
        <v>114</v>
      </c>
      <c r="F15" s="68" t="s">
        <v>114</v>
      </c>
      <c r="G15" s="68" t="s">
        <v>114</v>
      </c>
      <c r="H15" s="68" t="s">
        <v>114</v>
      </c>
      <c r="I15" s="68" t="s">
        <v>115</v>
      </c>
      <c r="J15" s="45" t="s">
        <v>116</v>
      </c>
      <c r="K15" s="68" t="s">
        <v>117</v>
      </c>
      <c r="L15" s="45"/>
      <c r="M15" s="139"/>
    </row>
    <row r="16" spans="1:13" ht="16.5" customHeight="1" x14ac:dyDescent="0.25">
      <c r="A16" s="136"/>
      <c r="B16" s="137"/>
      <c r="C16" s="137"/>
      <c r="D16" s="44"/>
      <c r="E16" s="46">
        <v>2009</v>
      </c>
      <c r="F16" s="46">
        <v>2010</v>
      </c>
      <c r="G16" s="46">
        <v>2011</v>
      </c>
      <c r="H16" s="46">
        <v>2012</v>
      </c>
      <c r="I16" s="46" t="s">
        <v>118</v>
      </c>
      <c r="J16" s="69" t="s">
        <v>118</v>
      </c>
      <c r="K16" s="70">
        <v>41274</v>
      </c>
      <c r="L16" s="69"/>
      <c r="M16" s="140"/>
    </row>
    <row r="17" spans="1:13" ht="12.75" x14ac:dyDescent="0.2">
      <c r="A17" s="126" t="s">
        <v>119</v>
      </c>
      <c r="B17" s="127"/>
      <c r="C17" s="128"/>
      <c r="D17" s="47"/>
      <c r="E17" s="64">
        <v>20000</v>
      </c>
      <c r="F17" s="71">
        <v>30000</v>
      </c>
      <c r="G17" s="71">
        <v>35000</v>
      </c>
      <c r="H17" s="71">
        <v>50000</v>
      </c>
      <c r="I17" s="71"/>
      <c r="J17" s="72">
        <f>SUM(E17:I17)</f>
        <v>135000</v>
      </c>
      <c r="K17" s="73"/>
      <c r="L17" s="73"/>
      <c r="M17" s="71"/>
    </row>
    <row r="18" spans="1:13" ht="12.75" x14ac:dyDescent="0.2">
      <c r="A18" s="123" t="s">
        <v>120</v>
      </c>
      <c r="B18" s="124"/>
      <c r="C18" s="125"/>
      <c r="D18" s="47"/>
      <c r="E18" s="71">
        <v>5000</v>
      </c>
      <c r="F18" s="71">
        <v>6000</v>
      </c>
      <c r="G18" s="71">
        <v>8000</v>
      </c>
      <c r="H18" s="71">
        <v>2000</v>
      </c>
      <c r="I18" s="71"/>
      <c r="J18" s="72">
        <f t="shared" ref="J18:J28" si="0">SUM(E18:I18)</f>
        <v>21000</v>
      </c>
      <c r="K18" s="74"/>
      <c r="L18" s="74"/>
      <c r="M18" s="71"/>
    </row>
    <row r="19" spans="1:13" ht="12.75" x14ac:dyDescent="0.2">
      <c r="A19" s="126" t="s">
        <v>121</v>
      </c>
      <c r="B19" s="127"/>
      <c r="C19" s="128"/>
      <c r="D19" s="47"/>
      <c r="E19" s="71"/>
      <c r="F19" s="71">
        <v>10000</v>
      </c>
      <c r="G19" s="71">
        <v>5000</v>
      </c>
      <c r="H19" s="71"/>
      <c r="I19" s="71"/>
      <c r="J19" s="72">
        <f t="shared" si="0"/>
        <v>15000</v>
      </c>
      <c r="K19" s="74"/>
      <c r="L19" s="74"/>
      <c r="M19" s="71"/>
    </row>
    <row r="20" spans="1:13" ht="12.75" x14ac:dyDescent="0.2">
      <c r="A20" s="129" t="s">
        <v>122</v>
      </c>
      <c r="B20" s="130"/>
      <c r="C20" s="131"/>
      <c r="D20" s="47"/>
      <c r="E20" s="71"/>
      <c r="F20" s="71">
        <v>8000</v>
      </c>
      <c r="G20" s="71">
        <v>7500</v>
      </c>
      <c r="H20" s="71">
        <v>6000</v>
      </c>
      <c r="I20" s="71"/>
      <c r="J20" s="72">
        <f t="shared" si="0"/>
        <v>21500</v>
      </c>
      <c r="K20" s="74"/>
      <c r="L20" s="74"/>
      <c r="M20" s="71"/>
    </row>
    <row r="21" spans="1:13" ht="24" customHeight="1" x14ac:dyDescent="0.2">
      <c r="A21" s="123" t="s">
        <v>123</v>
      </c>
      <c r="B21" s="124"/>
      <c r="C21" s="125"/>
      <c r="D21" s="47"/>
      <c r="E21" s="71"/>
      <c r="F21" s="71"/>
      <c r="G21" s="71"/>
      <c r="H21" s="71"/>
      <c r="I21" s="71"/>
      <c r="J21" s="72">
        <f t="shared" si="0"/>
        <v>0</v>
      </c>
      <c r="K21" s="74"/>
      <c r="L21" s="74"/>
      <c r="M21" s="71"/>
    </row>
    <row r="22" spans="1:13" ht="12.75" x14ac:dyDescent="0.2">
      <c r="A22" s="102"/>
      <c r="B22" s="103"/>
      <c r="C22" s="104"/>
      <c r="D22" s="47"/>
      <c r="E22" s="71"/>
      <c r="F22" s="71"/>
      <c r="G22" s="71"/>
      <c r="H22" s="71"/>
      <c r="I22" s="71"/>
      <c r="J22" s="72">
        <f t="shared" si="0"/>
        <v>0</v>
      </c>
      <c r="K22" s="74"/>
      <c r="L22" s="74"/>
      <c r="M22" s="71"/>
    </row>
    <row r="23" spans="1:13" ht="24.9" customHeight="1" x14ac:dyDescent="0.2">
      <c r="A23" s="105"/>
      <c r="B23" s="106"/>
      <c r="C23" s="107"/>
      <c r="D23" s="47"/>
      <c r="E23" s="71"/>
      <c r="F23" s="71"/>
      <c r="G23" s="71"/>
      <c r="H23" s="71"/>
      <c r="I23" s="71"/>
      <c r="J23" s="72">
        <f t="shared" si="0"/>
        <v>0</v>
      </c>
      <c r="K23" s="74"/>
      <c r="L23" s="74"/>
      <c r="M23" s="71"/>
    </row>
    <row r="24" spans="1:13" ht="24.9" customHeight="1" x14ac:dyDescent="0.2">
      <c r="A24" s="105"/>
      <c r="B24" s="106"/>
      <c r="C24" s="107"/>
      <c r="D24" s="47"/>
      <c r="E24" s="71"/>
      <c r="F24" s="71"/>
      <c r="G24" s="71"/>
      <c r="H24" s="71"/>
      <c r="I24" s="71"/>
      <c r="J24" s="72">
        <f t="shared" si="0"/>
        <v>0</v>
      </c>
      <c r="K24" s="74"/>
      <c r="L24" s="74"/>
      <c r="M24" s="71"/>
    </row>
    <row r="25" spans="1:13" ht="13.5" customHeight="1" x14ac:dyDescent="0.2">
      <c r="A25" s="102"/>
      <c r="B25" s="103"/>
      <c r="C25" s="104"/>
      <c r="D25" s="47"/>
      <c r="E25" s="71"/>
      <c r="F25" s="71"/>
      <c r="G25" s="71"/>
      <c r="H25" s="71"/>
      <c r="I25" s="71"/>
      <c r="J25" s="72">
        <f t="shared" si="0"/>
        <v>0</v>
      </c>
      <c r="K25" s="74"/>
      <c r="L25" s="74"/>
      <c r="M25" s="71"/>
    </row>
    <row r="26" spans="1:13" ht="32.25" customHeight="1" x14ac:dyDescent="0.2">
      <c r="A26" s="99" t="s">
        <v>124</v>
      </c>
      <c r="B26" s="100"/>
      <c r="C26" s="101"/>
      <c r="D26" s="47"/>
      <c r="E26" s="71"/>
      <c r="F26" s="71">
        <v>-25000</v>
      </c>
      <c r="G26" s="71">
        <v>-25000</v>
      </c>
      <c r="H26" s="71">
        <f>-25000*8/12</f>
        <v>-16666.666666666668</v>
      </c>
      <c r="I26" s="71"/>
      <c r="J26" s="72">
        <f t="shared" si="0"/>
        <v>-66666.666666666672</v>
      </c>
      <c r="K26" s="74"/>
      <c r="L26" s="74"/>
      <c r="M26" s="71"/>
    </row>
    <row r="27" spans="1:13" ht="27" customHeight="1" x14ac:dyDescent="0.2">
      <c r="A27" s="99"/>
      <c r="B27" s="100"/>
      <c r="C27" s="101"/>
      <c r="D27" s="47"/>
      <c r="E27" s="71"/>
      <c r="F27" s="71"/>
      <c r="G27" s="71"/>
      <c r="H27" s="71"/>
      <c r="I27" s="71"/>
      <c r="J27" s="72">
        <f t="shared" si="0"/>
        <v>0</v>
      </c>
      <c r="K27" s="74"/>
      <c r="L27" s="74"/>
      <c r="M27" s="71"/>
    </row>
    <row r="28" spans="1:13" ht="13.8" thickBot="1" x14ac:dyDescent="0.3">
      <c r="A28" s="92" t="s">
        <v>77</v>
      </c>
      <c r="B28" s="93"/>
      <c r="C28" s="94"/>
      <c r="D28" s="47"/>
      <c r="E28" s="75"/>
      <c r="F28" s="75"/>
      <c r="G28" s="75"/>
      <c r="H28" s="75"/>
      <c r="I28" s="75"/>
      <c r="J28" s="72">
        <f t="shared" si="0"/>
        <v>0</v>
      </c>
      <c r="K28" s="74"/>
      <c r="L28" s="74"/>
      <c r="M28" s="75"/>
    </row>
    <row r="29" spans="1:13" ht="14.4" thickTop="1" thickBot="1" x14ac:dyDescent="0.3">
      <c r="A29" s="95" t="s">
        <v>78</v>
      </c>
      <c r="B29" s="96"/>
      <c r="C29" s="97"/>
      <c r="D29" s="50"/>
      <c r="E29" s="76">
        <f t="shared" ref="E29:J29" si="1">SUM(E17:E28)</f>
        <v>25000</v>
      </c>
      <c r="F29" s="76">
        <f t="shared" si="1"/>
        <v>29000</v>
      </c>
      <c r="G29" s="76">
        <f t="shared" si="1"/>
        <v>30500</v>
      </c>
      <c r="H29" s="76">
        <f t="shared" si="1"/>
        <v>41333.333333333328</v>
      </c>
      <c r="I29" s="76">
        <v>9350</v>
      </c>
      <c r="J29" s="76">
        <f t="shared" si="1"/>
        <v>125833.33333333333</v>
      </c>
      <c r="K29" s="77"/>
      <c r="L29" s="78">
        <f>+J29-K29</f>
        <v>125833.33333333333</v>
      </c>
      <c r="M29" s="79"/>
    </row>
    <row r="31" spans="1:13" x14ac:dyDescent="0.25">
      <c r="A31" s="3"/>
      <c r="B31" s="3"/>
      <c r="C31" s="3"/>
      <c r="D31" s="52"/>
      <c r="E31" s="52"/>
    </row>
    <row r="32" spans="1:13" x14ac:dyDescent="0.25">
      <c r="A32" s="3" t="s">
        <v>125</v>
      </c>
      <c r="B32" s="52"/>
      <c r="C32" s="52"/>
      <c r="D32" s="52"/>
      <c r="E32" s="52"/>
    </row>
    <row r="33" spans="1:13" ht="36" customHeight="1" x14ac:dyDescent="0.25">
      <c r="A33" s="88">
        <v>1</v>
      </c>
      <c r="B33" s="98" t="s">
        <v>126</v>
      </c>
      <c r="C33" s="90"/>
      <c r="D33" s="90"/>
      <c r="E33" s="90"/>
      <c r="F33" s="111"/>
      <c r="G33" s="111"/>
      <c r="H33" s="111"/>
      <c r="I33" s="111"/>
      <c r="J33" s="111"/>
      <c r="K33" s="111"/>
      <c r="L33" s="111"/>
      <c r="M33" s="111"/>
    </row>
    <row r="34" spans="1:13" ht="4.5" customHeight="1" x14ac:dyDescent="0.25">
      <c r="A34" s="88"/>
      <c r="B34" s="90"/>
      <c r="C34" s="90"/>
      <c r="D34" s="90"/>
      <c r="E34" s="90"/>
      <c r="F34" s="111"/>
      <c r="G34" s="111"/>
      <c r="H34" s="111"/>
      <c r="I34" s="111"/>
      <c r="J34" s="111"/>
      <c r="K34" s="111"/>
      <c r="L34" s="111"/>
      <c r="M34" s="111"/>
    </row>
    <row r="35" spans="1:13" x14ac:dyDescent="0.25">
      <c r="A35" s="55">
        <v>2</v>
      </c>
      <c r="B35" s="52" t="s">
        <v>127</v>
      </c>
      <c r="C35" s="52"/>
      <c r="D35" s="52"/>
      <c r="E35" s="52"/>
    </row>
    <row r="36" spans="1:13" x14ac:dyDescent="0.25">
      <c r="A36" s="80">
        <v>3</v>
      </c>
      <c r="B36" s="98" t="s">
        <v>128</v>
      </c>
      <c r="C36" s="98"/>
      <c r="D36" s="98"/>
      <c r="E36" s="98"/>
      <c r="F36" s="71" t="s">
        <v>129</v>
      </c>
    </row>
    <row r="37" spans="1:13" ht="12.75" customHeight="1" x14ac:dyDescent="0.25">
      <c r="A37" s="122"/>
      <c r="B37" s="89"/>
      <c r="C37" s="89"/>
      <c r="D37" s="89"/>
      <c r="E37" s="89"/>
      <c r="F37" s="54"/>
    </row>
    <row r="38" spans="1:13" x14ac:dyDescent="0.25">
      <c r="A38" s="122"/>
      <c r="B38" s="89"/>
      <c r="C38" s="89"/>
      <c r="D38" s="89"/>
      <c r="E38" s="89"/>
      <c r="F38" s="54"/>
    </row>
    <row r="39" spans="1:13" x14ac:dyDescent="0.25">
      <c r="A39" s="81"/>
      <c r="B39" s="52"/>
      <c r="C39" s="52"/>
      <c r="D39" s="52"/>
      <c r="E39" s="52"/>
    </row>
    <row r="40" spans="1:13" ht="12.75" customHeight="1" x14ac:dyDescent="0.25">
      <c r="A40" s="122"/>
      <c r="B40" s="89"/>
      <c r="C40" s="89"/>
      <c r="D40" s="89"/>
      <c r="E40" s="89"/>
      <c r="F40" s="54"/>
      <c r="G40" s="54"/>
      <c r="H40" s="54"/>
      <c r="I40" s="54"/>
      <c r="J40" s="54"/>
      <c r="K40" s="54"/>
    </row>
    <row r="41" spans="1:13" x14ac:dyDescent="0.25">
      <c r="A41" s="122"/>
      <c r="B41" s="90"/>
      <c r="C41" s="90"/>
      <c r="D41" s="90"/>
      <c r="E41" s="90"/>
      <c r="F41" s="54"/>
      <c r="G41" s="54"/>
      <c r="H41" s="54"/>
      <c r="I41" s="54"/>
      <c r="J41" s="54"/>
      <c r="K41" s="54"/>
    </row>
    <row r="42" spans="1:13" ht="12.75" customHeight="1" x14ac:dyDescent="0.25">
      <c r="A42" s="81"/>
      <c r="B42" s="57"/>
      <c r="C42" s="57"/>
      <c r="D42" s="57"/>
      <c r="E42" s="57"/>
      <c r="F42" s="54"/>
      <c r="G42" s="54"/>
      <c r="H42" s="54"/>
      <c r="I42" s="54"/>
      <c r="J42" s="54"/>
      <c r="K42" s="54"/>
    </row>
    <row r="43" spans="1:13" x14ac:dyDescent="0.25">
      <c r="A43" s="121"/>
      <c r="B43" s="89"/>
      <c r="C43" s="89"/>
      <c r="D43" s="89"/>
      <c r="E43" s="89"/>
      <c r="F43" s="54"/>
      <c r="G43" s="54"/>
      <c r="H43" s="54"/>
      <c r="I43" s="54"/>
      <c r="J43" s="54"/>
      <c r="K43" s="54"/>
    </row>
    <row r="44" spans="1:13" x14ac:dyDescent="0.25">
      <c r="A44" s="121"/>
      <c r="B44" s="89"/>
      <c r="C44" s="89"/>
      <c r="D44" s="89"/>
      <c r="E44" s="89"/>
      <c r="F44" s="54"/>
      <c r="G44" s="54"/>
      <c r="H44" s="54"/>
      <c r="I44" s="54"/>
      <c r="J44" s="54"/>
      <c r="K44" s="54"/>
    </row>
    <row r="45" spans="1:13" x14ac:dyDescent="0.25">
      <c r="A45" s="121"/>
      <c r="B45" s="90"/>
      <c r="C45" s="90"/>
      <c r="D45" s="90"/>
      <c r="E45" s="90"/>
      <c r="F45" s="54"/>
      <c r="G45" s="54"/>
      <c r="H45" s="54"/>
      <c r="I45" s="54"/>
      <c r="J45" s="54"/>
      <c r="K45" s="54"/>
    </row>
    <row r="46" spans="1:13" x14ac:dyDescent="0.25">
      <c r="A46" s="121"/>
      <c r="B46" s="90"/>
      <c r="C46" s="90"/>
      <c r="D46" s="90"/>
      <c r="E46" s="90"/>
      <c r="F46" s="54"/>
      <c r="G46" s="54"/>
      <c r="H46" s="54"/>
      <c r="I46" s="54"/>
      <c r="J46" s="54"/>
      <c r="K46" s="54"/>
    </row>
    <row r="47" spans="1:13" x14ac:dyDescent="0.25">
      <c r="A47" s="81"/>
      <c r="B47" s="52"/>
      <c r="C47" s="52"/>
      <c r="D47" s="52"/>
      <c r="E47" s="52"/>
    </row>
    <row r="48" spans="1:13" ht="12.75" customHeight="1" x14ac:dyDescent="0.25">
      <c r="A48" s="122"/>
      <c r="B48" s="89"/>
      <c r="C48" s="89"/>
      <c r="D48" s="89"/>
      <c r="E48" s="89"/>
      <c r="F48" s="54"/>
      <c r="G48" s="54"/>
      <c r="H48" s="54"/>
      <c r="I48" s="54"/>
      <c r="J48" s="54"/>
      <c r="K48" s="54"/>
    </row>
    <row r="49" spans="1:11" x14ac:dyDescent="0.25">
      <c r="A49" s="122"/>
      <c r="B49" s="89"/>
      <c r="C49" s="89"/>
      <c r="D49" s="89"/>
      <c r="E49" s="89"/>
      <c r="F49" s="54"/>
      <c r="G49" s="54"/>
      <c r="H49" s="54"/>
      <c r="I49" s="54"/>
      <c r="J49" s="54"/>
      <c r="K49" s="54"/>
    </row>
    <row r="51" spans="1:11" ht="12.75" customHeight="1" x14ac:dyDescent="0.25"/>
  </sheetData>
  <mergeCells count="29">
    <mergeCell ref="A17:C17"/>
    <mergeCell ref="A9:M9"/>
    <mergeCell ref="A10:M10"/>
    <mergeCell ref="A12:M12"/>
    <mergeCell ref="A14:C16"/>
    <mergeCell ref="M14:M16"/>
    <mergeCell ref="A29:C29"/>
    <mergeCell ref="A18:C18"/>
    <mergeCell ref="A19:C19"/>
    <mergeCell ref="A20:C20"/>
    <mergeCell ref="A21:C21"/>
    <mergeCell ref="A22:C22"/>
    <mergeCell ref="A23:C23"/>
    <mergeCell ref="A24:C24"/>
    <mergeCell ref="A25:C25"/>
    <mergeCell ref="A26:C26"/>
    <mergeCell ref="A27:C27"/>
    <mergeCell ref="A28:C28"/>
    <mergeCell ref="A43:A46"/>
    <mergeCell ref="B43:E46"/>
    <mergeCell ref="A48:A49"/>
    <mergeCell ref="B48:E49"/>
    <mergeCell ref="A33:A34"/>
    <mergeCell ref="B33:M34"/>
    <mergeCell ref="B36:E36"/>
    <mergeCell ref="A37:A38"/>
    <mergeCell ref="B37:E38"/>
    <mergeCell ref="A40:A41"/>
    <mergeCell ref="B40:E41"/>
  </mergeCells>
  <dataValidations count="1">
    <dataValidation allowBlank="1" showInputMessage="1" showErrorMessage="1" promptTitle="Date Format" prompt="E.g:  &quot;August 1, 2011&quot;" sqref="WVN983045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E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E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E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E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E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E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E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E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E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E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E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E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E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E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dataValidations>
  <pageMargins left="0.74803149606299213" right="0.74803149606299213" top="0.98425196850393704" bottom="0.98425196850393704" header="0.51181102362204722" footer="0.51181102362204722"/>
  <pageSetup scale="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C000"/>
    <pageSetUpPr fitToPage="1"/>
  </sheetPr>
  <dimension ref="A1:K46"/>
  <sheetViews>
    <sheetView showGridLines="0" topLeftCell="A2" zoomScaleNormal="100" workbookViewId="0">
      <selection activeCell="A6" sqref="A6"/>
    </sheetView>
  </sheetViews>
  <sheetFormatPr defaultRowHeight="14.4" x14ac:dyDescent="0.3"/>
  <cols>
    <col min="1" max="1" width="51.6640625" style="5" customWidth="1"/>
    <col min="2" max="3" width="9.109375" style="5"/>
    <col min="4" max="7" width="10.33203125" style="5" bestFit="1" customWidth="1"/>
    <col min="8" max="8" width="11.44140625" style="5" customWidth="1"/>
    <col min="9" max="9" width="11" style="5" bestFit="1" customWidth="1"/>
    <col min="10" max="10" width="9.33203125" style="5" bestFit="1" customWidth="1"/>
    <col min="11" max="256" width="9.109375" style="5"/>
    <col min="257" max="257" width="51.6640625" style="5" customWidth="1"/>
    <col min="258" max="263" width="9.109375" style="5"/>
    <col min="264" max="264" width="11.33203125" style="5" customWidth="1"/>
    <col min="265" max="512" width="9.109375" style="5"/>
    <col min="513" max="513" width="51.6640625" style="5" customWidth="1"/>
    <col min="514" max="519" width="9.109375" style="5"/>
    <col min="520" max="520" width="11.33203125" style="5" customWidth="1"/>
    <col min="521" max="768" width="9.109375" style="5"/>
    <col min="769" max="769" width="51.6640625" style="5" customWidth="1"/>
    <col min="770" max="775" width="9.109375" style="5"/>
    <col min="776" max="776" width="11.33203125" style="5" customWidth="1"/>
    <col min="777" max="1024" width="9.109375" style="5"/>
    <col min="1025" max="1025" width="51.6640625" style="5" customWidth="1"/>
    <col min="1026" max="1031" width="9.109375" style="5"/>
    <col min="1032" max="1032" width="11.33203125" style="5" customWidth="1"/>
    <col min="1033" max="1280" width="9.109375" style="5"/>
    <col min="1281" max="1281" width="51.6640625" style="5" customWidth="1"/>
    <col min="1282" max="1287" width="9.109375" style="5"/>
    <col min="1288" max="1288" width="11.33203125" style="5" customWidth="1"/>
    <col min="1289" max="1536" width="9.109375" style="5"/>
    <col min="1537" max="1537" width="51.6640625" style="5" customWidth="1"/>
    <col min="1538" max="1543" width="9.109375" style="5"/>
    <col min="1544" max="1544" width="11.33203125" style="5" customWidth="1"/>
    <col min="1545" max="1792" width="9.109375" style="5"/>
    <col min="1793" max="1793" width="51.6640625" style="5" customWidth="1"/>
    <col min="1794" max="1799" width="9.109375" style="5"/>
    <col min="1800" max="1800" width="11.33203125" style="5" customWidth="1"/>
    <col min="1801" max="2048" width="9.109375" style="5"/>
    <col min="2049" max="2049" width="51.6640625" style="5" customWidth="1"/>
    <col min="2050" max="2055" width="9.109375" style="5"/>
    <col min="2056" max="2056" width="11.33203125" style="5" customWidth="1"/>
    <col min="2057" max="2304" width="9.109375" style="5"/>
    <col min="2305" max="2305" width="51.6640625" style="5" customWidth="1"/>
    <col min="2306" max="2311" width="9.109375" style="5"/>
    <col min="2312" max="2312" width="11.33203125" style="5" customWidth="1"/>
    <col min="2313" max="2560" width="9.109375" style="5"/>
    <col min="2561" max="2561" width="51.6640625" style="5" customWidth="1"/>
    <col min="2562" max="2567" width="9.109375" style="5"/>
    <col min="2568" max="2568" width="11.33203125" style="5" customWidth="1"/>
    <col min="2569" max="2816" width="9.109375" style="5"/>
    <col min="2817" max="2817" width="51.6640625" style="5" customWidth="1"/>
    <col min="2818" max="2823" width="9.109375" style="5"/>
    <col min="2824" max="2824" width="11.33203125" style="5" customWidth="1"/>
    <col min="2825" max="3072" width="9.109375" style="5"/>
    <col min="3073" max="3073" width="51.6640625" style="5" customWidth="1"/>
    <col min="3074" max="3079" width="9.109375" style="5"/>
    <col min="3080" max="3080" width="11.33203125" style="5" customWidth="1"/>
    <col min="3081" max="3328" width="9.109375" style="5"/>
    <col min="3329" max="3329" width="51.6640625" style="5" customWidth="1"/>
    <col min="3330" max="3335" width="9.109375" style="5"/>
    <col min="3336" max="3336" width="11.33203125" style="5" customWidth="1"/>
    <col min="3337" max="3584" width="9.109375" style="5"/>
    <col min="3585" max="3585" width="51.6640625" style="5" customWidth="1"/>
    <col min="3586" max="3591" width="9.109375" style="5"/>
    <col min="3592" max="3592" width="11.33203125" style="5" customWidth="1"/>
    <col min="3593" max="3840" width="9.109375" style="5"/>
    <col min="3841" max="3841" width="51.6640625" style="5" customWidth="1"/>
    <col min="3842" max="3847" width="9.109375" style="5"/>
    <col min="3848" max="3848" width="11.33203125" style="5" customWidth="1"/>
    <col min="3849" max="4096" width="9.109375" style="5"/>
    <col min="4097" max="4097" width="51.6640625" style="5" customWidth="1"/>
    <col min="4098" max="4103" width="9.109375" style="5"/>
    <col min="4104" max="4104" width="11.33203125" style="5" customWidth="1"/>
    <col min="4105" max="4352" width="9.109375" style="5"/>
    <col min="4353" max="4353" width="51.6640625" style="5" customWidth="1"/>
    <col min="4354" max="4359" width="9.109375" style="5"/>
    <col min="4360" max="4360" width="11.33203125" style="5" customWidth="1"/>
    <col min="4361" max="4608" width="9.109375" style="5"/>
    <col min="4609" max="4609" width="51.6640625" style="5" customWidth="1"/>
    <col min="4610" max="4615" width="9.109375" style="5"/>
    <col min="4616" max="4616" width="11.33203125" style="5" customWidth="1"/>
    <col min="4617" max="4864" width="9.109375" style="5"/>
    <col min="4865" max="4865" width="51.6640625" style="5" customWidth="1"/>
    <col min="4866" max="4871" width="9.109375" style="5"/>
    <col min="4872" max="4872" width="11.33203125" style="5" customWidth="1"/>
    <col min="4873" max="5120" width="9.109375" style="5"/>
    <col min="5121" max="5121" width="51.6640625" style="5" customWidth="1"/>
    <col min="5122" max="5127" width="9.109375" style="5"/>
    <col min="5128" max="5128" width="11.33203125" style="5" customWidth="1"/>
    <col min="5129" max="5376" width="9.109375" style="5"/>
    <col min="5377" max="5377" width="51.6640625" style="5" customWidth="1"/>
    <col min="5378" max="5383" width="9.109375" style="5"/>
    <col min="5384" max="5384" width="11.33203125" style="5" customWidth="1"/>
    <col min="5385" max="5632" width="9.109375" style="5"/>
    <col min="5633" max="5633" width="51.6640625" style="5" customWidth="1"/>
    <col min="5634" max="5639" width="9.109375" style="5"/>
    <col min="5640" max="5640" width="11.33203125" style="5" customWidth="1"/>
    <col min="5641" max="5888" width="9.109375" style="5"/>
    <col min="5889" max="5889" width="51.6640625" style="5" customWidth="1"/>
    <col min="5890" max="5895" width="9.109375" style="5"/>
    <col min="5896" max="5896" width="11.33203125" style="5" customWidth="1"/>
    <col min="5897" max="6144" width="9.109375" style="5"/>
    <col min="6145" max="6145" width="51.6640625" style="5" customWidth="1"/>
    <col min="6146" max="6151" width="9.109375" style="5"/>
    <col min="6152" max="6152" width="11.33203125" style="5" customWidth="1"/>
    <col min="6153" max="6400" width="9.109375" style="5"/>
    <col min="6401" max="6401" width="51.6640625" style="5" customWidth="1"/>
    <col min="6402" max="6407" width="9.109375" style="5"/>
    <col min="6408" max="6408" width="11.33203125" style="5" customWidth="1"/>
    <col min="6409" max="6656" width="9.109375" style="5"/>
    <col min="6657" max="6657" width="51.6640625" style="5" customWidth="1"/>
    <col min="6658" max="6663" width="9.109375" style="5"/>
    <col min="6664" max="6664" width="11.33203125" style="5" customWidth="1"/>
    <col min="6665" max="6912" width="9.109375" style="5"/>
    <col min="6913" max="6913" width="51.6640625" style="5" customWidth="1"/>
    <col min="6914" max="6919" width="9.109375" style="5"/>
    <col min="6920" max="6920" width="11.33203125" style="5" customWidth="1"/>
    <col min="6921" max="7168" width="9.109375" style="5"/>
    <col min="7169" max="7169" width="51.6640625" style="5" customWidth="1"/>
    <col min="7170" max="7175" width="9.109375" style="5"/>
    <col min="7176" max="7176" width="11.33203125" style="5" customWidth="1"/>
    <col min="7177" max="7424" width="9.109375" style="5"/>
    <col min="7425" max="7425" width="51.6640625" style="5" customWidth="1"/>
    <col min="7426" max="7431" width="9.109375" style="5"/>
    <col min="7432" max="7432" width="11.33203125" style="5" customWidth="1"/>
    <col min="7433" max="7680" width="9.109375" style="5"/>
    <col min="7681" max="7681" width="51.6640625" style="5" customWidth="1"/>
    <col min="7682" max="7687" width="9.109375" style="5"/>
    <col min="7688" max="7688" width="11.33203125" style="5" customWidth="1"/>
    <col min="7689" max="7936" width="9.109375" style="5"/>
    <col min="7937" max="7937" width="51.6640625" style="5" customWidth="1"/>
    <col min="7938" max="7943" width="9.109375" style="5"/>
    <col min="7944" max="7944" width="11.33203125" style="5" customWidth="1"/>
    <col min="7945" max="8192" width="9.109375" style="5"/>
    <col min="8193" max="8193" width="51.6640625" style="5" customWidth="1"/>
    <col min="8194" max="8199" width="9.109375" style="5"/>
    <col min="8200" max="8200" width="11.33203125" style="5" customWidth="1"/>
    <col min="8201" max="8448" width="9.109375" style="5"/>
    <col min="8449" max="8449" width="51.6640625" style="5" customWidth="1"/>
    <col min="8450" max="8455" width="9.109375" style="5"/>
    <col min="8456" max="8456" width="11.33203125" style="5" customWidth="1"/>
    <col min="8457" max="8704" width="9.109375" style="5"/>
    <col min="8705" max="8705" width="51.6640625" style="5" customWidth="1"/>
    <col min="8706" max="8711" width="9.109375" style="5"/>
    <col min="8712" max="8712" width="11.33203125" style="5" customWidth="1"/>
    <col min="8713" max="8960" width="9.109375" style="5"/>
    <col min="8961" max="8961" width="51.6640625" style="5" customWidth="1"/>
    <col min="8962" max="8967" width="9.109375" style="5"/>
    <col min="8968" max="8968" width="11.33203125" style="5" customWidth="1"/>
    <col min="8969" max="9216" width="9.109375" style="5"/>
    <col min="9217" max="9217" width="51.6640625" style="5" customWidth="1"/>
    <col min="9218" max="9223" width="9.109375" style="5"/>
    <col min="9224" max="9224" width="11.33203125" style="5" customWidth="1"/>
    <col min="9225" max="9472" width="9.109375" style="5"/>
    <col min="9473" max="9473" width="51.6640625" style="5" customWidth="1"/>
    <col min="9474" max="9479" width="9.109375" style="5"/>
    <col min="9480" max="9480" width="11.33203125" style="5" customWidth="1"/>
    <col min="9481" max="9728" width="9.109375" style="5"/>
    <col min="9729" max="9729" width="51.6640625" style="5" customWidth="1"/>
    <col min="9730" max="9735" width="9.109375" style="5"/>
    <col min="9736" max="9736" width="11.33203125" style="5" customWidth="1"/>
    <col min="9737" max="9984" width="9.109375" style="5"/>
    <col min="9985" max="9985" width="51.6640625" style="5" customWidth="1"/>
    <col min="9986" max="9991" width="9.109375" style="5"/>
    <col min="9992" max="9992" width="11.33203125" style="5" customWidth="1"/>
    <col min="9993" max="10240" width="9.109375" style="5"/>
    <col min="10241" max="10241" width="51.6640625" style="5" customWidth="1"/>
    <col min="10242" max="10247" width="9.109375" style="5"/>
    <col min="10248" max="10248" width="11.33203125" style="5" customWidth="1"/>
    <col min="10249" max="10496" width="9.109375" style="5"/>
    <col min="10497" max="10497" width="51.6640625" style="5" customWidth="1"/>
    <col min="10498" max="10503" width="9.109375" style="5"/>
    <col min="10504" max="10504" width="11.33203125" style="5" customWidth="1"/>
    <col min="10505" max="10752" width="9.109375" style="5"/>
    <col min="10753" max="10753" width="51.6640625" style="5" customWidth="1"/>
    <col min="10754" max="10759" width="9.109375" style="5"/>
    <col min="10760" max="10760" width="11.33203125" style="5" customWidth="1"/>
    <col min="10761" max="11008" width="9.109375" style="5"/>
    <col min="11009" max="11009" width="51.6640625" style="5" customWidth="1"/>
    <col min="11010" max="11015" width="9.109375" style="5"/>
    <col min="11016" max="11016" width="11.33203125" style="5" customWidth="1"/>
    <col min="11017" max="11264" width="9.109375" style="5"/>
    <col min="11265" max="11265" width="51.6640625" style="5" customWidth="1"/>
    <col min="11266" max="11271" width="9.109375" style="5"/>
    <col min="11272" max="11272" width="11.33203125" style="5" customWidth="1"/>
    <col min="11273" max="11520" width="9.109375" style="5"/>
    <col min="11521" max="11521" width="51.6640625" style="5" customWidth="1"/>
    <col min="11522" max="11527" width="9.109375" style="5"/>
    <col min="11528" max="11528" width="11.33203125" style="5" customWidth="1"/>
    <col min="11529" max="11776" width="9.109375" style="5"/>
    <col min="11777" max="11777" width="51.6640625" style="5" customWidth="1"/>
    <col min="11778" max="11783" width="9.109375" style="5"/>
    <col min="11784" max="11784" width="11.33203125" style="5" customWidth="1"/>
    <col min="11785" max="12032" width="9.109375" style="5"/>
    <col min="12033" max="12033" width="51.6640625" style="5" customWidth="1"/>
    <col min="12034" max="12039" width="9.109375" style="5"/>
    <col min="12040" max="12040" width="11.33203125" style="5" customWidth="1"/>
    <col min="12041" max="12288" width="9.109375" style="5"/>
    <col min="12289" max="12289" width="51.6640625" style="5" customWidth="1"/>
    <col min="12290" max="12295" width="9.109375" style="5"/>
    <col min="12296" max="12296" width="11.33203125" style="5" customWidth="1"/>
    <col min="12297" max="12544" width="9.109375" style="5"/>
    <col min="12545" max="12545" width="51.6640625" style="5" customWidth="1"/>
    <col min="12546" max="12551" width="9.109375" style="5"/>
    <col min="12552" max="12552" width="11.33203125" style="5" customWidth="1"/>
    <col min="12553" max="12800" width="9.109375" style="5"/>
    <col min="12801" max="12801" width="51.6640625" style="5" customWidth="1"/>
    <col min="12802" max="12807" width="9.109375" style="5"/>
    <col min="12808" max="12808" width="11.33203125" style="5" customWidth="1"/>
    <col min="12809" max="13056" width="9.109375" style="5"/>
    <col min="13057" max="13057" width="51.6640625" style="5" customWidth="1"/>
    <col min="13058" max="13063" width="9.109375" style="5"/>
    <col min="13064" max="13064" width="11.33203125" style="5" customWidth="1"/>
    <col min="13065" max="13312" width="9.109375" style="5"/>
    <col min="13313" max="13313" width="51.6640625" style="5" customWidth="1"/>
    <col min="13314" max="13319" width="9.109375" style="5"/>
    <col min="13320" max="13320" width="11.33203125" style="5" customWidth="1"/>
    <col min="13321" max="13568" width="9.109375" style="5"/>
    <col min="13569" max="13569" width="51.6640625" style="5" customWidth="1"/>
    <col min="13570" max="13575" width="9.109375" style="5"/>
    <col min="13576" max="13576" width="11.33203125" style="5" customWidth="1"/>
    <col min="13577" max="13824" width="9.109375" style="5"/>
    <col min="13825" max="13825" width="51.6640625" style="5" customWidth="1"/>
    <col min="13826" max="13831" width="9.109375" style="5"/>
    <col min="13832" max="13832" width="11.33203125" style="5" customWidth="1"/>
    <col min="13833" max="14080" width="9.109375" style="5"/>
    <col min="14081" max="14081" width="51.6640625" style="5" customWidth="1"/>
    <col min="14082" max="14087" width="9.109375" style="5"/>
    <col min="14088" max="14088" width="11.33203125" style="5" customWidth="1"/>
    <col min="14089" max="14336" width="9.109375" style="5"/>
    <col min="14337" max="14337" width="51.6640625" style="5" customWidth="1"/>
    <col min="14338" max="14343" width="9.109375" style="5"/>
    <col min="14344" max="14344" width="11.33203125" style="5" customWidth="1"/>
    <col min="14345" max="14592" width="9.109375" style="5"/>
    <col min="14593" max="14593" width="51.6640625" style="5" customWidth="1"/>
    <col min="14594" max="14599" width="9.109375" style="5"/>
    <col min="14600" max="14600" width="11.33203125" style="5" customWidth="1"/>
    <col min="14601" max="14848" width="9.109375" style="5"/>
    <col min="14849" max="14849" width="51.6640625" style="5" customWidth="1"/>
    <col min="14850" max="14855" width="9.109375" style="5"/>
    <col min="14856" max="14856" width="11.33203125" style="5" customWidth="1"/>
    <col min="14857" max="15104" width="9.109375" style="5"/>
    <col min="15105" max="15105" width="51.6640625" style="5" customWidth="1"/>
    <col min="15106" max="15111" width="9.109375" style="5"/>
    <col min="15112" max="15112" width="11.33203125" style="5" customWidth="1"/>
    <col min="15113" max="15360" width="9.109375" style="5"/>
    <col min="15361" max="15361" width="51.6640625" style="5" customWidth="1"/>
    <col min="15362" max="15367" width="9.109375" style="5"/>
    <col min="15368" max="15368" width="11.33203125" style="5" customWidth="1"/>
    <col min="15369" max="15616" width="9.109375" style="5"/>
    <col min="15617" max="15617" width="51.6640625" style="5" customWidth="1"/>
    <col min="15618" max="15623" width="9.109375" style="5"/>
    <col min="15624" max="15624" width="11.33203125" style="5" customWidth="1"/>
    <col min="15625" max="15872" width="9.109375" style="5"/>
    <col min="15873" max="15873" width="51.6640625" style="5" customWidth="1"/>
    <col min="15874" max="15879" width="9.109375" style="5"/>
    <col min="15880" max="15880" width="11.33203125" style="5" customWidth="1"/>
    <col min="15881" max="16128" width="9.109375" style="5"/>
    <col min="16129" max="16129" width="51.6640625" style="5" customWidth="1"/>
    <col min="16130" max="16135" width="9.109375" style="5"/>
    <col min="16136" max="16136" width="11.33203125" style="5" customWidth="1"/>
    <col min="16137" max="16384" width="9.109375" style="5"/>
  </cols>
  <sheetData>
    <row r="1" spans="1:11" ht="15" x14ac:dyDescent="0.25">
      <c r="A1" s="3" t="s">
        <v>131</v>
      </c>
      <c r="B1" s="2"/>
      <c r="C1" s="2"/>
      <c r="D1" s="2"/>
      <c r="E1" s="2"/>
      <c r="F1" s="2"/>
      <c r="G1" s="1"/>
      <c r="H1" s="3" t="s">
        <v>0</v>
      </c>
      <c r="I1" s="4" t="e">
        <f>#REF!</f>
        <v>#REF!</v>
      </c>
    </row>
    <row r="2" spans="1:11" ht="15" x14ac:dyDescent="0.25">
      <c r="A2" s="82" t="s">
        <v>132</v>
      </c>
      <c r="B2" s="2"/>
      <c r="C2" s="2"/>
      <c r="D2" s="2"/>
      <c r="E2" s="2"/>
      <c r="F2" s="2"/>
      <c r="G2" s="1"/>
      <c r="H2" s="3" t="s">
        <v>1</v>
      </c>
      <c r="I2" s="6"/>
    </row>
    <row r="3" spans="1:11" ht="15" x14ac:dyDescent="0.25">
      <c r="A3" s="1"/>
      <c r="B3" s="2"/>
      <c r="C3" s="2"/>
      <c r="D3" s="2"/>
      <c r="E3" s="2"/>
      <c r="F3" s="2"/>
      <c r="G3" s="1"/>
      <c r="H3" s="3" t="s">
        <v>2</v>
      </c>
      <c r="I3" s="6"/>
    </row>
    <row r="4" spans="1:11" ht="15" x14ac:dyDescent="0.25">
      <c r="A4" s="1"/>
      <c r="B4" s="2"/>
      <c r="C4" s="2"/>
      <c r="D4" s="2"/>
      <c r="E4" s="2"/>
      <c r="F4" s="2"/>
      <c r="G4" s="1"/>
      <c r="H4" s="3" t="s">
        <v>3</v>
      </c>
      <c r="I4" s="6"/>
    </row>
    <row r="5" spans="1:11" ht="15" x14ac:dyDescent="0.25">
      <c r="A5" s="1"/>
      <c r="B5" s="2"/>
      <c r="C5" s="2"/>
      <c r="D5" s="2"/>
      <c r="E5" s="2"/>
      <c r="F5" s="2"/>
      <c r="G5" s="1"/>
      <c r="H5" s="3" t="s">
        <v>4</v>
      </c>
      <c r="I5" s="7"/>
    </row>
    <row r="6" spans="1:11" ht="15" x14ac:dyDescent="0.25">
      <c r="B6" s="2"/>
      <c r="C6" s="2"/>
      <c r="D6" s="2"/>
      <c r="E6" s="2"/>
      <c r="F6" s="2"/>
      <c r="G6" s="1"/>
      <c r="H6" s="3" t="s">
        <v>5</v>
      </c>
      <c r="I6" s="7"/>
    </row>
    <row r="7" spans="1:11" ht="15" x14ac:dyDescent="0.25">
      <c r="B7" s="1"/>
      <c r="C7" s="1"/>
      <c r="D7" s="1"/>
      <c r="E7" s="1"/>
      <c r="F7" s="1"/>
      <c r="G7" s="1"/>
      <c r="H7" s="1"/>
      <c r="I7" s="1"/>
    </row>
    <row r="8" spans="1:11" ht="18" x14ac:dyDescent="0.25">
      <c r="A8" s="109" t="s">
        <v>37</v>
      </c>
      <c r="B8" s="132"/>
      <c r="C8" s="132"/>
      <c r="D8" s="132"/>
      <c r="E8" s="132"/>
      <c r="F8" s="132"/>
      <c r="G8" s="132"/>
      <c r="H8" s="132"/>
      <c r="I8" s="132"/>
    </row>
    <row r="9" spans="1:11" ht="18" x14ac:dyDescent="0.25">
      <c r="A9" s="109" t="s">
        <v>6</v>
      </c>
      <c r="B9" s="133"/>
      <c r="C9" s="133"/>
      <c r="D9" s="133"/>
      <c r="E9" s="133"/>
      <c r="F9" s="133"/>
      <c r="G9" s="133"/>
      <c r="H9" s="133"/>
      <c r="I9" s="133"/>
    </row>
    <row r="10" spans="1:11" ht="18" x14ac:dyDescent="0.25">
      <c r="A10" s="109" t="s">
        <v>38</v>
      </c>
      <c r="B10" s="133"/>
      <c r="C10" s="133"/>
      <c r="D10" s="133"/>
      <c r="E10" s="133"/>
      <c r="F10" s="133"/>
      <c r="G10" s="133"/>
      <c r="H10" s="133"/>
      <c r="I10" s="133"/>
    </row>
    <row r="11" spans="1:11" ht="15" x14ac:dyDescent="0.25">
      <c r="A11" s="1"/>
      <c r="B11" s="1"/>
      <c r="C11" s="1"/>
      <c r="D11" s="1"/>
      <c r="E11" s="1"/>
      <c r="F11" s="1"/>
      <c r="G11" s="1"/>
      <c r="H11" s="1"/>
      <c r="I11" s="1"/>
    </row>
    <row r="12" spans="1:11" s="9" customFormat="1" ht="15" x14ac:dyDescent="0.25">
      <c r="A12" s="157" t="s">
        <v>39</v>
      </c>
      <c r="B12" s="157"/>
      <c r="C12" s="157"/>
      <c r="D12" s="157"/>
      <c r="E12" s="157"/>
      <c r="F12" s="157"/>
      <c r="G12" s="157"/>
      <c r="H12" s="157"/>
      <c r="I12" s="157"/>
      <c r="J12" s="8"/>
      <c r="K12" s="8"/>
    </row>
    <row r="13" spans="1:11" ht="15" x14ac:dyDescent="0.25">
      <c r="A13" s="10"/>
      <c r="B13" s="10"/>
      <c r="C13" s="10"/>
      <c r="D13" s="10"/>
      <c r="E13" s="10"/>
      <c r="F13" s="10"/>
      <c r="G13" s="10"/>
      <c r="H13" s="10"/>
      <c r="I13" s="10"/>
      <c r="J13" s="11"/>
      <c r="K13" s="11"/>
    </row>
    <row r="14" spans="1:11" ht="15" x14ac:dyDescent="0.25">
      <c r="A14" s="157" t="s">
        <v>40</v>
      </c>
      <c r="B14" s="157"/>
      <c r="C14" s="157"/>
      <c r="D14" s="157"/>
      <c r="E14" s="157"/>
      <c r="F14" s="157"/>
      <c r="G14" s="157"/>
      <c r="H14" s="157"/>
      <c r="I14" s="157"/>
      <c r="J14" s="11"/>
      <c r="K14" s="11"/>
    </row>
    <row r="15" spans="1:11" ht="15" x14ac:dyDescent="0.25">
      <c r="A15" s="10"/>
      <c r="B15" s="10"/>
      <c r="C15" s="10"/>
      <c r="D15" s="10"/>
      <c r="E15" s="10"/>
      <c r="F15" s="10"/>
      <c r="G15" s="10"/>
      <c r="H15" s="10"/>
      <c r="I15" s="10"/>
      <c r="J15" s="11"/>
      <c r="K15" s="11"/>
    </row>
    <row r="16" spans="1:11" ht="39" x14ac:dyDescent="0.25">
      <c r="A16" s="10"/>
      <c r="B16" s="12" t="s">
        <v>7</v>
      </c>
      <c r="C16" s="12">
        <v>2011</v>
      </c>
      <c r="D16" s="12">
        <v>2012</v>
      </c>
      <c r="E16" s="12">
        <v>2013</v>
      </c>
      <c r="F16" s="12" t="s">
        <v>8</v>
      </c>
      <c r="G16" s="12">
        <v>2015</v>
      </c>
      <c r="H16" s="12">
        <v>2016</v>
      </c>
      <c r="I16" s="12">
        <v>2017</v>
      </c>
      <c r="J16" s="12">
        <v>2018</v>
      </c>
      <c r="K16" s="11"/>
    </row>
    <row r="17" spans="1:11" ht="15" x14ac:dyDescent="0.25">
      <c r="A17" s="13" t="s">
        <v>9</v>
      </c>
      <c r="B17" s="14" t="s">
        <v>10</v>
      </c>
      <c r="C17" s="14" t="s">
        <v>11</v>
      </c>
      <c r="D17" s="14" t="s">
        <v>11</v>
      </c>
      <c r="E17" s="14" t="s">
        <v>11</v>
      </c>
      <c r="F17" s="14" t="s">
        <v>12</v>
      </c>
      <c r="G17" s="14" t="s">
        <v>11</v>
      </c>
      <c r="H17" s="14" t="s">
        <v>11</v>
      </c>
      <c r="I17" s="14" t="s">
        <v>11</v>
      </c>
      <c r="J17" s="14" t="s">
        <v>11</v>
      </c>
      <c r="K17" s="11"/>
    </row>
    <row r="18" spans="1:11" ht="15" x14ac:dyDescent="0.25">
      <c r="A18" s="13" t="s">
        <v>13</v>
      </c>
      <c r="B18" s="14" t="s">
        <v>14</v>
      </c>
      <c r="C18" s="14" t="s">
        <v>15</v>
      </c>
      <c r="D18" s="14" t="s">
        <v>15</v>
      </c>
      <c r="E18" s="14" t="s">
        <v>14</v>
      </c>
      <c r="F18" s="14" t="s">
        <v>14</v>
      </c>
      <c r="G18" s="14"/>
      <c r="H18" s="14"/>
      <c r="I18" s="14"/>
      <c r="J18" s="14"/>
      <c r="K18" s="11"/>
    </row>
    <row r="19" spans="1:11" ht="15" x14ac:dyDescent="0.25">
      <c r="A19" s="10"/>
      <c r="B19" s="151"/>
      <c r="C19" s="153"/>
      <c r="D19" s="15" t="s">
        <v>16</v>
      </c>
      <c r="E19" s="15" t="s">
        <v>16</v>
      </c>
      <c r="F19" s="15" t="s">
        <v>16</v>
      </c>
      <c r="G19" s="15" t="s">
        <v>16</v>
      </c>
      <c r="H19" s="15" t="s">
        <v>16</v>
      </c>
      <c r="I19" s="15" t="s">
        <v>16</v>
      </c>
      <c r="J19" s="15" t="s">
        <v>16</v>
      </c>
      <c r="K19" s="11"/>
    </row>
    <row r="20" spans="1:11" ht="15" x14ac:dyDescent="0.25">
      <c r="A20" s="13" t="s">
        <v>17</v>
      </c>
      <c r="B20" s="142"/>
      <c r="C20" s="143"/>
      <c r="D20" s="143"/>
      <c r="E20" s="143"/>
      <c r="F20" s="143"/>
      <c r="G20" s="143"/>
      <c r="H20" s="143"/>
      <c r="I20" s="143"/>
      <c r="J20" s="144"/>
      <c r="K20" s="11"/>
    </row>
    <row r="21" spans="1:11" ht="15" x14ac:dyDescent="0.25">
      <c r="A21" s="16" t="s">
        <v>18</v>
      </c>
      <c r="B21" s="17"/>
      <c r="C21" s="17"/>
      <c r="D21" s="18">
        <v>1000000</v>
      </c>
      <c r="E21" s="19">
        <f>+D24</f>
        <v>750000</v>
      </c>
      <c r="F21" s="20"/>
      <c r="G21" s="20"/>
      <c r="H21" s="20"/>
      <c r="I21" s="20"/>
      <c r="J21" s="20"/>
      <c r="K21" s="11"/>
    </row>
    <row r="22" spans="1:11" ht="15" x14ac:dyDescent="0.25">
      <c r="A22" s="16" t="s">
        <v>19</v>
      </c>
      <c r="B22" s="17"/>
      <c r="C22" s="17"/>
      <c r="D22" s="18">
        <v>250000</v>
      </c>
      <c r="E22" s="18">
        <v>350000</v>
      </c>
      <c r="F22" s="20"/>
      <c r="G22" s="20"/>
      <c r="H22" s="20"/>
      <c r="I22" s="20"/>
      <c r="J22" s="20"/>
      <c r="K22" s="11"/>
    </row>
    <row r="23" spans="1:11" ht="15" x14ac:dyDescent="0.25">
      <c r="A23" s="16" t="s">
        <v>20</v>
      </c>
      <c r="B23" s="17"/>
      <c r="C23" s="17"/>
      <c r="D23" s="18">
        <v>-500000</v>
      </c>
      <c r="E23" s="18">
        <v>-650000</v>
      </c>
      <c r="F23" s="20"/>
      <c r="G23" s="20"/>
      <c r="H23" s="20"/>
      <c r="I23" s="20"/>
      <c r="J23" s="20"/>
      <c r="K23" s="11"/>
    </row>
    <row r="24" spans="1:11" ht="15" x14ac:dyDescent="0.25">
      <c r="A24" s="21" t="s">
        <v>21</v>
      </c>
      <c r="B24" s="17"/>
      <c r="C24" s="17"/>
      <c r="D24" s="19">
        <f>D21+D22+D23</f>
        <v>750000</v>
      </c>
      <c r="E24" s="19">
        <f>E21+E22+E23</f>
        <v>450000</v>
      </c>
      <c r="F24" s="20"/>
      <c r="G24" s="20"/>
      <c r="H24" s="20"/>
      <c r="I24" s="20"/>
      <c r="J24" s="20"/>
      <c r="K24" s="11"/>
    </row>
    <row r="25" spans="1:11" x14ac:dyDescent="0.3">
      <c r="A25" s="10"/>
      <c r="B25" s="145"/>
      <c r="C25" s="146"/>
      <c r="D25" s="146"/>
      <c r="E25" s="146"/>
      <c r="F25" s="146"/>
      <c r="G25" s="146"/>
      <c r="H25" s="146"/>
      <c r="I25" s="146"/>
      <c r="J25" s="147"/>
      <c r="K25" s="11"/>
    </row>
    <row r="26" spans="1:11" ht="27" x14ac:dyDescent="0.3">
      <c r="A26" s="22" t="s">
        <v>41</v>
      </c>
      <c r="B26" s="148"/>
      <c r="C26" s="149"/>
      <c r="D26" s="149"/>
      <c r="E26" s="149"/>
      <c r="F26" s="149"/>
      <c r="G26" s="149"/>
      <c r="H26" s="149"/>
      <c r="I26" s="149"/>
      <c r="J26" s="150"/>
      <c r="K26" s="11"/>
    </row>
    <row r="27" spans="1:11" ht="15" x14ac:dyDescent="0.25">
      <c r="A27" s="16" t="s">
        <v>22</v>
      </c>
      <c r="B27" s="20"/>
      <c r="C27" s="20"/>
      <c r="D27" s="23">
        <v>1000000</v>
      </c>
      <c r="E27" s="19">
        <f>+D30</f>
        <v>850000</v>
      </c>
      <c r="F27" s="20"/>
      <c r="G27" s="20"/>
      <c r="H27" s="20"/>
      <c r="I27" s="20"/>
      <c r="J27" s="20"/>
      <c r="K27" s="11"/>
    </row>
    <row r="28" spans="1:11" ht="15" x14ac:dyDescent="0.25">
      <c r="A28" s="16" t="s">
        <v>19</v>
      </c>
      <c r="B28" s="20"/>
      <c r="C28" s="20"/>
      <c r="D28" s="23">
        <v>150000</v>
      </c>
      <c r="E28" s="23">
        <v>200000</v>
      </c>
      <c r="F28" s="20"/>
      <c r="G28" s="20"/>
      <c r="H28" s="20"/>
      <c r="I28" s="20"/>
      <c r="J28" s="20"/>
      <c r="K28" s="11"/>
    </row>
    <row r="29" spans="1:11" ht="15" x14ac:dyDescent="0.25">
      <c r="A29" s="16" t="s">
        <v>20</v>
      </c>
      <c r="B29" s="20"/>
      <c r="C29" s="20"/>
      <c r="D29" s="23">
        <v>-300000</v>
      </c>
      <c r="E29" s="23">
        <v>-520000</v>
      </c>
      <c r="F29" s="20"/>
      <c r="G29" s="20"/>
      <c r="H29" s="20"/>
      <c r="I29" s="20"/>
      <c r="J29" s="20"/>
      <c r="K29" s="11"/>
    </row>
    <row r="30" spans="1:11" ht="15" x14ac:dyDescent="0.25">
      <c r="A30" s="21" t="s">
        <v>23</v>
      </c>
      <c r="B30" s="20"/>
      <c r="C30" s="20"/>
      <c r="D30" s="19">
        <f>SUM(D27:D29)</f>
        <v>850000</v>
      </c>
      <c r="E30" s="19">
        <f>SUM(E27:E29)</f>
        <v>530000</v>
      </c>
      <c r="F30" s="20"/>
      <c r="G30" s="20"/>
      <c r="H30" s="20"/>
      <c r="I30" s="20"/>
      <c r="J30" s="20"/>
      <c r="K30" s="11"/>
    </row>
    <row r="31" spans="1:11" ht="15" x14ac:dyDescent="0.25">
      <c r="A31" s="10"/>
      <c r="B31" s="151"/>
      <c r="C31" s="152"/>
      <c r="D31" s="152"/>
      <c r="E31" s="152"/>
      <c r="F31" s="152"/>
      <c r="G31" s="152"/>
      <c r="H31" s="152"/>
      <c r="I31" s="152"/>
      <c r="J31" s="153"/>
      <c r="K31" s="11"/>
    </row>
    <row r="32" spans="1:11" ht="15" x14ac:dyDescent="0.25">
      <c r="A32" s="24" t="s">
        <v>24</v>
      </c>
      <c r="B32" s="20"/>
      <c r="C32" s="20"/>
      <c r="D32" s="25">
        <f>D24-D30</f>
        <v>-100000</v>
      </c>
      <c r="E32" s="25">
        <f>E24-E30</f>
        <v>-80000</v>
      </c>
      <c r="F32" s="20"/>
      <c r="G32" s="20"/>
      <c r="H32" s="20"/>
      <c r="I32" s="20"/>
      <c r="J32" s="20"/>
      <c r="K32" s="11"/>
    </row>
    <row r="33" spans="1:11" ht="15" x14ac:dyDescent="0.25">
      <c r="A33" s="10"/>
      <c r="B33" s="146"/>
      <c r="C33" s="146"/>
      <c r="D33" s="146"/>
      <c r="E33" s="146"/>
      <c r="F33" s="146"/>
      <c r="G33" s="146"/>
      <c r="H33" s="146"/>
      <c r="I33" s="146"/>
      <c r="J33" s="146"/>
      <c r="K33" s="11"/>
    </row>
    <row r="34" spans="1:11" ht="36.75" customHeight="1" x14ac:dyDescent="0.25">
      <c r="A34" s="10"/>
      <c r="B34" s="37"/>
      <c r="C34" s="37"/>
      <c r="D34" s="37"/>
      <c r="E34" s="37"/>
      <c r="F34" s="37"/>
      <c r="G34" s="37"/>
      <c r="H34" s="37"/>
      <c r="I34" s="37"/>
      <c r="J34" s="37"/>
      <c r="K34" s="11"/>
    </row>
    <row r="35" spans="1:11" x14ac:dyDescent="0.3">
      <c r="A35" s="13" t="s">
        <v>25</v>
      </c>
      <c r="B35" s="10"/>
      <c r="C35" s="10"/>
      <c r="D35" s="26"/>
      <c r="E35" s="26"/>
      <c r="F35" s="26"/>
      <c r="G35" s="26"/>
      <c r="H35" s="26"/>
      <c r="I35" s="10"/>
      <c r="J35" s="11"/>
      <c r="K35" s="11"/>
    </row>
    <row r="36" spans="1:11" s="32" customFormat="1" x14ac:dyDescent="0.3">
      <c r="A36" s="27" t="s">
        <v>26</v>
      </c>
      <c r="B36" s="28"/>
      <c r="C36" s="28"/>
      <c r="D36" s="28"/>
      <c r="E36" s="28"/>
      <c r="F36" s="29">
        <f>IF(ISERROR(E32), 0, E32)</f>
        <v>-80000</v>
      </c>
      <c r="G36" s="10"/>
      <c r="H36" s="30" t="s">
        <v>27</v>
      </c>
      <c r="I36" s="31">
        <v>6.5000000000000002E-2</v>
      </c>
      <c r="J36" s="11"/>
      <c r="K36" s="11"/>
    </row>
    <row r="37" spans="1:11" s="32" customFormat="1" ht="27" x14ac:dyDescent="0.3">
      <c r="A37" s="27" t="s">
        <v>28</v>
      </c>
      <c r="B37" s="28"/>
      <c r="C37" s="28"/>
      <c r="D37" s="28"/>
      <c r="E37" s="28"/>
      <c r="F37" s="29">
        <f>E32*I36*I37</f>
        <v>-26000</v>
      </c>
      <c r="G37" s="154" t="s">
        <v>29</v>
      </c>
      <c r="H37" s="154"/>
      <c r="I37" s="155">
        <v>5</v>
      </c>
      <c r="J37" s="33"/>
      <c r="K37" s="11"/>
    </row>
    <row r="38" spans="1:11" x14ac:dyDescent="0.3">
      <c r="A38" s="34" t="s">
        <v>30</v>
      </c>
      <c r="B38" s="35"/>
      <c r="C38" s="35"/>
      <c r="D38" s="35"/>
      <c r="E38" s="35"/>
      <c r="F38" s="36">
        <f>F36+F37</f>
        <v>-106000</v>
      </c>
      <c r="G38" s="154"/>
      <c r="H38" s="154"/>
      <c r="I38" s="156"/>
      <c r="J38" s="11"/>
      <c r="K38" s="11"/>
    </row>
    <row r="39" spans="1:11" x14ac:dyDescent="0.3">
      <c r="A39" s="13"/>
      <c r="B39" s="10"/>
      <c r="C39" s="10"/>
      <c r="D39" s="10"/>
      <c r="E39" s="10"/>
      <c r="F39" s="10"/>
      <c r="G39" s="10"/>
      <c r="H39" s="10"/>
      <c r="I39" s="10"/>
      <c r="J39" s="11"/>
      <c r="K39" s="11"/>
    </row>
    <row r="40" spans="1:11" x14ac:dyDescent="0.3">
      <c r="A40" s="13" t="s">
        <v>31</v>
      </c>
      <c r="B40" s="10"/>
      <c r="C40" s="10"/>
      <c r="D40" s="10"/>
      <c r="E40" s="10"/>
      <c r="F40" s="10"/>
      <c r="G40" s="10"/>
      <c r="H40" s="10"/>
      <c r="I40" s="10"/>
      <c r="J40" s="11"/>
      <c r="K40" s="11"/>
    </row>
    <row r="41" spans="1:11" x14ac:dyDescent="0.3">
      <c r="A41" s="10" t="s">
        <v>42</v>
      </c>
      <c r="B41" s="10"/>
      <c r="C41" s="10"/>
      <c r="D41" s="10"/>
      <c r="E41" s="10"/>
      <c r="F41" s="10"/>
      <c r="G41" s="10"/>
      <c r="H41" s="10"/>
      <c r="I41" s="10"/>
      <c r="J41" s="11"/>
      <c r="K41" s="11"/>
    </row>
    <row r="42" spans="1:11" x14ac:dyDescent="0.3">
      <c r="A42" s="10" t="s">
        <v>32</v>
      </c>
      <c r="B42" s="10"/>
      <c r="C42" s="10"/>
      <c r="D42" s="10"/>
      <c r="E42" s="10"/>
      <c r="F42" s="10"/>
      <c r="G42" s="10"/>
      <c r="H42" s="10"/>
      <c r="I42" s="10"/>
      <c r="J42" s="11"/>
      <c r="K42" s="11"/>
    </row>
    <row r="43" spans="1:11" x14ac:dyDescent="0.3">
      <c r="A43" s="10" t="s">
        <v>33</v>
      </c>
      <c r="B43" s="10"/>
      <c r="C43" s="10"/>
      <c r="D43" s="10"/>
      <c r="E43" s="10"/>
      <c r="F43" s="10"/>
      <c r="G43" s="10"/>
      <c r="H43" s="10"/>
      <c r="I43" s="10"/>
      <c r="J43" s="11"/>
      <c r="K43" s="11"/>
    </row>
    <row r="44" spans="1:11" x14ac:dyDescent="0.3">
      <c r="A44" s="10" t="s">
        <v>34</v>
      </c>
      <c r="B44" s="10"/>
      <c r="C44" s="10"/>
      <c r="D44" s="10"/>
      <c r="E44" s="10"/>
      <c r="F44" s="10"/>
      <c r="G44" s="10"/>
      <c r="H44" s="10"/>
      <c r="I44" s="10"/>
      <c r="J44" s="11"/>
      <c r="K44" s="11"/>
    </row>
    <row r="45" spans="1:11" x14ac:dyDescent="0.3">
      <c r="A45" s="141" t="s">
        <v>35</v>
      </c>
      <c r="B45" s="141"/>
      <c r="C45" s="141"/>
      <c r="D45" s="141"/>
      <c r="E45" s="141"/>
      <c r="F45" s="141"/>
      <c r="G45" s="141"/>
      <c r="H45" s="141"/>
      <c r="I45" s="10"/>
      <c r="J45" s="11"/>
      <c r="K45" s="11"/>
    </row>
    <row r="46" spans="1:11" x14ac:dyDescent="0.3">
      <c r="A46" s="10" t="s">
        <v>36</v>
      </c>
      <c r="B46" s="11"/>
      <c r="C46" s="11"/>
      <c r="D46" s="11"/>
      <c r="E46" s="11"/>
      <c r="F46" s="11"/>
      <c r="G46" s="11"/>
      <c r="H46" s="11"/>
      <c r="I46" s="10"/>
      <c r="J46" s="11"/>
      <c r="K46" s="11"/>
    </row>
  </sheetData>
  <mergeCells count="13">
    <mergeCell ref="B19:C19"/>
    <mergeCell ref="A8:I8"/>
    <mergeCell ref="A9:I9"/>
    <mergeCell ref="A10:I10"/>
    <mergeCell ref="A12:I12"/>
    <mergeCell ref="A14:I14"/>
    <mergeCell ref="A45:H45"/>
    <mergeCell ref="B20:J20"/>
    <mergeCell ref="B25:J26"/>
    <mergeCell ref="B31:J31"/>
    <mergeCell ref="B33:J33"/>
    <mergeCell ref="G37:H38"/>
    <mergeCell ref="I37:I38"/>
  </mergeCells>
  <dataValidations disablePrompts="1" count="1">
    <dataValidation allowBlank="1" showInputMessage="1" showErrorMessage="1" promptTitle="Date Format" prompt="E.g:  &quot;August 1, 2011&quot;" sqref="WVM983035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E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E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E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E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E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E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E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E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E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E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E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E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E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E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dataValidations>
  <pageMargins left="0.7" right="0.7" top="0.75" bottom="0.75" header="0.3" footer="0.3"/>
  <pageSetup scale="67" orientation="landscape"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C000"/>
    <pageSetUpPr fitToPage="1"/>
  </sheetPr>
  <dimension ref="A1:L46"/>
  <sheetViews>
    <sheetView showGridLines="0" topLeftCell="A12" zoomScaleNormal="100" workbookViewId="0">
      <selection activeCell="A5" sqref="A5"/>
    </sheetView>
  </sheetViews>
  <sheetFormatPr defaultRowHeight="14.4" x14ac:dyDescent="0.3"/>
  <cols>
    <col min="1" max="1" width="51.6640625" style="5" customWidth="1"/>
    <col min="2" max="3" width="9.109375" style="5"/>
    <col min="4" max="7" width="10.33203125" style="5" bestFit="1" customWidth="1"/>
    <col min="8" max="8" width="11.44140625" style="5" customWidth="1"/>
    <col min="9" max="9" width="11" style="5" bestFit="1" customWidth="1"/>
    <col min="10" max="10" width="9.33203125" style="5" bestFit="1" customWidth="1"/>
    <col min="11" max="256" width="9.109375" style="5"/>
    <col min="257" max="257" width="51.6640625" style="5" customWidth="1"/>
    <col min="258" max="263" width="9.109375" style="5"/>
    <col min="264" max="264" width="11.33203125" style="5" customWidth="1"/>
    <col min="265" max="512" width="9.109375" style="5"/>
    <col min="513" max="513" width="51.6640625" style="5" customWidth="1"/>
    <col min="514" max="519" width="9.109375" style="5"/>
    <col min="520" max="520" width="11.33203125" style="5" customWidth="1"/>
    <col min="521" max="768" width="9.109375" style="5"/>
    <col min="769" max="769" width="51.6640625" style="5" customWidth="1"/>
    <col min="770" max="775" width="9.109375" style="5"/>
    <col min="776" max="776" width="11.33203125" style="5" customWidth="1"/>
    <col min="777" max="1024" width="9.109375" style="5"/>
    <col min="1025" max="1025" width="51.6640625" style="5" customWidth="1"/>
    <col min="1026" max="1031" width="9.109375" style="5"/>
    <col min="1032" max="1032" width="11.33203125" style="5" customWidth="1"/>
    <col min="1033" max="1280" width="9.109375" style="5"/>
    <col min="1281" max="1281" width="51.6640625" style="5" customWidth="1"/>
    <col min="1282" max="1287" width="9.109375" style="5"/>
    <col min="1288" max="1288" width="11.33203125" style="5" customWidth="1"/>
    <col min="1289" max="1536" width="9.109375" style="5"/>
    <col min="1537" max="1537" width="51.6640625" style="5" customWidth="1"/>
    <col min="1538" max="1543" width="9.109375" style="5"/>
    <col min="1544" max="1544" width="11.33203125" style="5" customWidth="1"/>
    <col min="1545" max="1792" width="9.109375" style="5"/>
    <col min="1793" max="1793" width="51.6640625" style="5" customWidth="1"/>
    <col min="1794" max="1799" width="9.109375" style="5"/>
    <col min="1800" max="1800" width="11.33203125" style="5" customWidth="1"/>
    <col min="1801" max="2048" width="9.109375" style="5"/>
    <col min="2049" max="2049" width="51.6640625" style="5" customWidth="1"/>
    <col min="2050" max="2055" width="9.109375" style="5"/>
    <col min="2056" max="2056" width="11.33203125" style="5" customWidth="1"/>
    <col min="2057" max="2304" width="9.109375" style="5"/>
    <col min="2305" max="2305" width="51.6640625" style="5" customWidth="1"/>
    <col min="2306" max="2311" width="9.109375" style="5"/>
    <col min="2312" max="2312" width="11.33203125" style="5" customWidth="1"/>
    <col min="2313" max="2560" width="9.109375" style="5"/>
    <col min="2561" max="2561" width="51.6640625" style="5" customWidth="1"/>
    <col min="2562" max="2567" width="9.109375" style="5"/>
    <col min="2568" max="2568" width="11.33203125" style="5" customWidth="1"/>
    <col min="2569" max="2816" width="9.109375" style="5"/>
    <col min="2817" max="2817" width="51.6640625" style="5" customWidth="1"/>
    <col min="2818" max="2823" width="9.109375" style="5"/>
    <col min="2824" max="2824" width="11.33203125" style="5" customWidth="1"/>
    <col min="2825" max="3072" width="9.109375" style="5"/>
    <col min="3073" max="3073" width="51.6640625" style="5" customWidth="1"/>
    <col min="3074" max="3079" width="9.109375" style="5"/>
    <col min="3080" max="3080" width="11.33203125" style="5" customWidth="1"/>
    <col min="3081" max="3328" width="9.109375" style="5"/>
    <col min="3329" max="3329" width="51.6640625" style="5" customWidth="1"/>
    <col min="3330" max="3335" width="9.109375" style="5"/>
    <col min="3336" max="3336" width="11.33203125" style="5" customWidth="1"/>
    <col min="3337" max="3584" width="9.109375" style="5"/>
    <col min="3585" max="3585" width="51.6640625" style="5" customWidth="1"/>
    <col min="3586" max="3591" width="9.109375" style="5"/>
    <col min="3592" max="3592" width="11.33203125" style="5" customWidth="1"/>
    <col min="3593" max="3840" width="9.109375" style="5"/>
    <col min="3841" max="3841" width="51.6640625" style="5" customWidth="1"/>
    <col min="3842" max="3847" width="9.109375" style="5"/>
    <col min="3848" max="3848" width="11.33203125" style="5" customWidth="1"/>
    <col min="3849" max="4096" width="9.109375" style="5"/>
    <col min="4097" max="4097" width="51.6640625" style="5" customWidth="1"/>
    <col min="4098" max="4103" width="9.109375" style="5"/>
    <col min="4104" max="4104" width="11.33203125" style="5" customWidth="1"/>
    <col min="4105" max="4352" width="9.109375" style="5"/>
    <col min="4353" max="4353" width="51.6640625" style="5" customWidth="1"/>
    <col min="4354" max="4359" width="9.109375" style="5"/>
    <col min="4360" max="4360" width="11.33203125" style="5" customWidth="1"/>
    <col min="4361" max="4608" width="9.109375" style="5"/>
    <col min="4609" max="4609" width="51.6640625" style="5" customWidth="1"/>
    <col min="4610" max="4615" width="9.109375" style="5"/>
    <col min="4616" max="4616" width="11.33203125" style="5" customWidth="1"/>
    <col min="4617" max="4864" width="9.109375" style="5"/>
    <col min="4865" max="4865" width="51.6640625" style="5" customWidth="1"/>
    <col min="4866" max="4871" width="9.109375" style="5"/>
    <col min="4872" max="4872" width="11.33203125" style="5" customWidth="1"/>
    <col min="4873" max="5120" width="9.109375" style="5"/>
    <col min="5121" max="5121" width="51.6640625" style="5" customWidth="1"/>
    <col min="5122" max="5127" width="9.109375" style="5"/>
    <col min="5128" max="5128" width="11.33203125" style="5" customWidth="1"/>
    <col min="5129" max="5376" width="9.109375" style="5"/>
    <col min="5377" max="5377" width="51.6640625" style="5" customWidth="1"/>
    <col min="5378" max="5383" width="9.109375" style="5"/>
    <col min="5384" max="5384" width="11.33203125" style="5" customWidth="1"/>
    <col min="5385" max="5632" width="9.109375" style="5"/>
    <col min="5633" max="5633" width="51.6640625" style="5" customWidth="1"/>
    <col min="5634" max="5639" width="9.109375" style="5"/>
    <col min="5640" max="5640" width="11.33203125" style="5" customWidth="1"/>
    <col min="5641" max="5888" width="9.109375" style="5"/>
    <col min="5889" max="5889" width="51.6640625" style="5" customWidth="1"/>
    <col min="5890" max="5895" width="9.109375" style="5"/>
    <col min="5896" max="5896" width="11.33203125" style="5" customWidth="1"/>
    <col min="5897" max="6144" width="9.109375" style="5"/>
    <col min="6145" max="6145" width="51.6640625" style="5" customWidth="1"/>
    <col min="6146" max="6151" width="9.109375" style="5"/>
    <col min="6152" max="6152" width="11.33203125" style="5" customWidth="1"/>
    <col min="6153" max="6400" width="9.109375" style="5"/>
    <col min="6401" max="6401" width="51.6640625" style="5" customWidth="1"/>
    <col min="6402" max="6407" width="9.109375" style="5"/>
    <col min="6408" max="6408" width="11.33203125" style="5" customWidth="1"/>
    <col min="6409" max="6656" width="9.109375" style="5"/>
    <col min="6657" max="6657" width="51.6640625" style="5" customWidth="1"/>
    <col min="6658" max="6663" width="9.109375" style="5"/>
    <col min="6664" max="6664" width="11.33203125" style="5" customWidth="1"/>
    <col min="6665" max="6912" width="9.109375" style="5"/>
    <col min="6913" max="6913" width="51.6640625" style="5" customWidth="1"/>
    <col min="6914" max="6919" width="9.109375" style="5"/>
    <col min="6920" max="6920" width="11.33203125" style="5" customWidth="1"/>
    <col min="6921" max="7168" width="9.109375" style="5"/>
    <col min="7169" max="7169" width="51.6640625" style="5" customWidth="1"/>
    <col min="7170" max="7175" width="9.109375" style="5"/>
    <col min="7176" max="7176" width="11.33203125" style="5" customWidth="1"/>
    <col min="7177" max="7424" width="9.109375" style="5"/>
    <col min="7425" max="7425" width="51.6640625" style="5" customWidth="1"/>
    <col min="7426" max="7431" width="9.109375" style="5"/>
    <col min="7432" max="7432" width="11.33203125" style="5" customWidth="1"/>
    <col min="7433" max="7680" width="9.109375" style="5"/>
    <col min="7681" max="7681" width="51.6640625" style="5" customWidth="1"/>
    <col min="7682" max="7687" width="9.109375" style="5"/>
    <col min="7688" max="7688" width="11.33203125" style="5" customWidth="1"/>
    <col min="7689" max="7936" width="9.109375" style="5"/>
    <col min="7937" max="7937" width="51.6640625" style="5" customWidth="1"/>
    <col min="7938" max="7943" width="9.109375" style="5"/>
    <col min="7944" max="7944" width="11.33203125" style="5" customWidth="1"/>
    <col min="7945" max="8192" width="9.109375" style="5"/>
    <col min="8193" max="8193" width="51.6640625" style="5" customWidth="1"/>
    <col min="8194" max="8199" width="9.109375" style="5"/>
    <col min="8200" max="8200" width="11.33203125" style="5" customWidth="1"/>
    <col min="8201" max="8448" width="9.109375" style="5"/>
    <col min="8449" max="8449" width="51.6640625" style="5" customWidth="1"/>
    <col min="8450" max="8455" width="9.109375" style="5"/>
    <col min="8456" max="8456" width="11.33203125" style="5" customWidth="1"/>
    <col min="8457" max="8704" width="9.109375" style="5"/>
    <col min="8705" max="8705" width="51.6640625" style="5" customWidth="1"/>
    <col min="8706" max="8711" width="9.109375" style="5"/>
    <col min="8712" max="8712" width="11.33203125" style="5" customWidth="1"/>
    <col min="8713" max="8960" width="9.109375" style="5"/>
    <col min="8961" max="8961" width="51.6640625" style="5" customWidth="1"/>
    <col min="8962" max="8967" width="9.109375" style="5"/>
    <col min="8968" max="8968" width="11.33203125" style="5" customWidth="1"/>
    <col min="8969" max="9216" width="9.109375" style="5"/>
    <col min="9217" max="9217" width="51.6640625" style="5" customWidth="1"/>
    <col min="9218" max="9223" width="9.109375" style="5"/>
    <col min="9224" max="9224" width="11.33203125" style="5" customWidth="1"/>
    <col min="9225" max="9472" width="9.109375" style="5"/>
    <col min="9473" max="9473" width="51.6640625" style="5" customWidth="1"/>
    <col min="9474" max="9479" width="9.109375" style="5"/>
    <col min="9480" max="9480" width="11.33203125" style="5" customWidth="1"/>
    <col min="9481" max="9728" width="9.109375" style="5"/>
    <col min="9729" max="9729" width="51.6640625" style="5" customWidth="1"/>
    <col min="9730" max="9735" width="9.109375" style="5"/>
    <col min="9736" max="9736" width="11.33203125" style="5" customWidth="1"/>
    <col min="9737" max="9984" width="9.109375" style="5"/>
    <col min="9985" max="9985" width="51.6640625" style="5" customWidth="1"/>
    <col min="9986" max="9991" width="9.109375" style="5"/>
    <col min="9992" max="9992" width="11.33203125" style="5" customWidth="1"/>
    <col min="9993" max="10240" width="9.109375" style="5"/>
    <col min="10241" max="10241" width="51.6640625" style="5" customWidth="1"/>
    <col min="10242" max="10247" width="9.109375" style="5"/>
    <col min="10248" max="10248" width="11.33203125" style="5" customWidth="1"/>
    <col min="10249" max="10496" width="9.109375" style="5"/>
    <col min="10497" max="10497" width="51.6640625" style="5" customWidth="1"/>
    <col min="10498" max="10503" width="9.109375" style="5"/>
    <col min="10504" max="10504" width="11.33203125" style="5" customWidth="1"/>
    <col min="10505" max="10752" width="9.109375" style="5"/>
    <col min="10753" max="10753" width="51.6640625" style="5" customWidth="1"/>
    <col min="10754" max="10759" width="9.109375" style="5"/>
    <col min="10760" max="10760" width="11.33203125" style="5" customWidth="1"/>
    <col min="10761" max="11008" width="9.109375" style="5"/>
    <col min="11009" max="11009" width="51.6640625" style="5" customWidth="1"/>
    <col min="11010" max="11015" width="9.109375" style="5"/>
    <col min="11016" max="11016" width="11.33203125" style="5" customWidth="1"/>
    <col min="11017" max="11264" width="9.109375" style="5"/>
    <col min="11265" max="11265" width="51.6640625" style="5" customWidth="1"/>
    <col min="11266" max="11271" width="9.109375" style="5"/>
    <col min="11272" max="11272" width="11.33203125" style="5" customWidth="1"/>
    <col min="11273" max="11520" width="9.109375" style="5"/>
    <col min="11521" max="11521" width="51.6640625" style="5" customWidth="1"/>
    <col min="11522" max="11527" width="9.109375" style="5"/>
    <col min="11528" max="11528" width="11.33203125" style="5" customWidth="1"/>
    <col min="11529" max="11776" width="9.109375" style="5"/>
    <col min="11777" max="11777" width="51.6640625" style="5" customWidth="1"/>
    <col min="11778" max="11783" width="9.109375" style="5"/>
    <col min="11784" max="11784" width="11.33203125" style="5" customWidth="1"/>
    <col min="11785" max="12032" width="9.109375" style="5"/>
    <col min="12033" max="12033" width="51.6640625" style="5" customWidth="1"/>
    <col min="12034" max="12039" width="9.109375" style="5"/>
    <col min="12040" max="12040" width="11.33203125" style="5" customWidth="1"/>
    <col min="12041" max="12288" width="9.109375" style="5"/>
    <col min="12289" max="12289" width="51.6640625" style="5" customWidth="1"/>
    <col min="12290" max="12295" width="9.109375" style="5"/>
    <col min="12296" max="12296" width="11.33203125" style="5" customWidth="1"/>
    <col min="12297" max="12544" width="9.109375" style="5"/>
    <col min="12545" max="12545" width="51.6640625" style="5" customWidth="1"/>
    <col min="12546" max="12551" width="9.109375" style="5"/>
    <col min="12552" max="12552" width="11.33203125" style="5" customWidth="1"/>
    <col min="12553" max="12800" width="9.109375" style="5"/>
    <col min="12801" max="12801" width="51.6640625" style="5" customWidth="1"/>
    <col min="12802" max="12807" width="9.109375" style="5"/>
    <col min="12808" max="12808" width="11.33203125" style="5" customWidth="1"/>
    <col min="12809" max="13056" width="9.109375" style="5"/>
    <col min="13057" max="13057" width="51.6640625" style="5" customWidth="1"/>
    <col min="13058" max="13063" width="9.109375" style="5"/>
    <col min="13064" max="13064" width="11.33203125" style="5" customWidth="1"/>
    <col min="13065" max="13312" width="9.109375" style="5"/>
    <col min="13313" max="13313" width="51.6640625" style="5" customWidth="1"/>
    <col min="13314" max="13319" width="9.109375" style="5"/>
    <col min="13320" max="13320" width="11.33203125" style="5" customWidth="1"/>
    <col min="13321" max="13568" width="9.109375" style="5"/>
    <col min="13569" max="13569" width="51.6640625" style="5" customWidth="1"/>
    <col min="13570" max="13575" width="9.109375" style="5"/>
    <col min="13576" max="13576" width="11.33203125" style="5" customWidth="1"/>
    <col min="13577" max="13824" width="9.109375" style="5"/>
    <col min="13825" max="13825" width="51.6640625" style="5" customWidth="1"/>
    <col min="13826" max="13831" width="9.109375" style="5"/>
    <col min="13832" max="13832" width="11.33203125" style="5" customWidth="1"/>
    <col min="13833" max="14080" width="9.109375" style="5"/>
    <col min="14081" max="14081" width="51.6640625" style="5" customWidth="1"/>
    <col min="14082" max="14087" width="9.109375" style="5"/>
    <col min="14088" max="14088" width="11.33203125" style="5" customWidth="1"/>
    <col min="14089" max="14336" width="9.109375" style="5"/>
    <col min="14337" max="14337" width="51.6640625" style="5" customWidth="1"/>
    <col min="14338" max="14343" width="9.109375" style="5"/>
    <col min="14344" max="14344" width="11.33203125" style="5" customWidth="1"/>
    <col min="14345" max="14592" width="9.109375" style="5"/>
    <col min="14593" max="14593" width="51.6640625" style="5" customWidth="1"/>
    <col min="14594" max="14599" width="9.109375" style="5"/>
    <col min="14600" max="14600" width="11.33203125" style="5" customWidth="1"/>
    <col min="14601" max="14848" width="9.109375" style="5"/>
    <col min="14849" max="14849" width="51.6640625" style="5" customWidth="1"/>
    <col min="14850" max="14855" width="9.109375" style="5"/>
    <col min="14856" max="14856" width="11.33203125" style="5" customWidth="1"/>
    <col min="14857" max="15104" width="9.109375" style="5"/>
    <col min="15105" max="15105" width="51.6640625" style="5" customWidth="1"/>
    <col min="15106" max="15111" width="9.109375" style="5"/>
    <col min="15112" max="15112" width="11.33203125" style="5" customWidth="1"/>
    <col min="15113" max="15360" width="9.109375" style="5"/>
    <col min="15361" max="15361" width="51.6640625" style="5" customWidth="1"/>
    <col min="15362" max="15367" width="9.109375" style="5"/>
    <col min="15368" max="15368" width="11.33203125" style="5" customWidth="1"/>
    <col min="15369" max="15616" width="9.109375" style="5"/>
    <col min="15617" max="15617" width="51.6640625" style="5" customWidth="1"/>
    <col min="15618" max="15623" width="9.109375" style="5"/>
    <col min="15624" max="15624" width="11.33203125" style="5" customWidth="1"/>
    <col min="15625" max="15872" width="9.109375" style="5"/>
    <col min="15873" max="15873" width="51.6640625" style="5" customWidth="1"/>
    <col min="15874" max="15879" width="9.109375" style="5"/>
    <col min="15880" max="15880" width="11.33203125" style="5" customWidth="1"/>
    <col min="15881" max="16128" width="9.109375" style="5"/>
    <col min="16129" max="16129" width="51.6640625" style="5" customWidth="1"/>
    <col min="16130" max="16135" width="9.109375" style="5"/>
    <col min="16136" max="16136" width="11.33203125" style="5" customWidth="1"/>
    <col min="16137" max="16384" width="9.109375" style="5"/>
  </cols>
  <sheetData>
    <row r="1" spans="1:12" ht="15" x14ac:dyDescent="0.25">
      <c r="A1" s="3" t="s">
        <v>131</v>
      </c>
      <c r="B1" s="2"/>
      <c r="C1" s="2"/>
      <c r="D1" s="2"/>
      <c r="E1" s="2"/>
      <c r="F1" s="2"/>
      <c r="G1" s="1"/>
      <c r="H1" s="3" t="s">
        <v>0</v>
      </c>
      <c r="I1" s="4" t="e">
        <f>#REF!</f>
        <v>#REF!</v>
      </c>
    </row>
    <row r="2" spans="1:12" ht="15" x14ac:dyDescent="0.25">
      <c r="A2" s="82" t="s">
        <v>132</v>
      </c>
      <c r="B2" s="2"/>
      <c r="C2" s="2"/>
      <c r="D2" s="2"/>
      <c r="E2" s="2"/>
      <c r="F2" s="2"/>
      <c r="G2" s="1"/>
      <c r="H2" s="3" t="s">
        <v>1</v>
      </c>
      <c r="I2" s="6"/>
    </row>
    <row r="3" spans="1:12" ht="15" x14ac:dyDescent="0.25">
      <c r="B3" s="2"/>
      <c r="C3" s="2"/>
      <c r="D3" s="2"/>
      <c r="E3" s="2"/>
      <c r="F3" s="2"/>
      <c r="G3" s="1"/>
      <c r="H3" s="3" t="s">
        <v>2</v>
      </c>
      <c r="I3" s="6"/>
    </row>
    <row r="4" spans="1:12" ht="15" x14ac:dyDescent="0.25">
      <c r="A4" s="1"/>
      <c r="B4" s="2"/>
      <c r="C4" s="2"/>
      <c r="D4" s="2"/>
      <c r="E4" s="2"/>
      <c r="F4" s="2"/>
      <c r="G4" s="1"/>
      <c r="H4" s="3" t="s">
        <v>3</v>
      </c>
      <c r="I4" s="6"/>
    </row>
    <row r="5" spans="1:12" ht="15" x14ac:dyDescent="0.25">
      <c r="A5" s="1"/>
      <c r="B5" s="2"/>
      <c r="C5" s="2"/>
      <c r="D5" s="2"/>
      <c r="E5" s="2"/>
      <c r="F5" s="2"/>
      <c r="G5" s="1"/>
      <c r="H5" s="3" t="s">
        <v>4</v>
      </c>
      <c r="I5" s="7"/>
    </row>
    <row r="6" spans="1:12" ht="15" x14ac:dyDescent="0.25">
      <c r="A6" s="1"/>
      <c r="B6" s="2"/>
      <c r="C6" s="2"/>
      <c r="D6" s="2"/>
      <c r="E6" s="2"/>
      <c r="F6" s="2"/>
      <c r="G6" s="1"/>
      <c r="H6" s="3" t="s">
        <v>5</v>
      </c>
      <c r="I6" s="7"/>
    </row>
    <row r="7" spans="1:12" ht="15" x14ac:dyDescent="0.25">
      <c r="A7" s="1"/>
      <c r="B7" s="1"/>
      <c r="C7" s="1"/>
      <c r="D7" s="1"/>
      <c r="E7" s="1"/>
      <c r="F7" s="1"/>
      <c r="G7" s="1"/>
      <c r="H7" s="1"/>
      <c r="I7" s="1"/>
    </row>
    <row r="8" spans="1:12" ht="18" x14ac:dyDescent="0.25">
      <c r="A8" s="109" t="s">
        <v>43</v>
      </c>
      <c r="B8" s="132"/>
      <c r="C8" s="132"/>
      <c r="D8" s="132"/>
      <c r="E8" s="132"/>
      <c r="F8" s="132"/>
      <c r="G8" s="132"/>
      <c r="H8" s="132"/>
      <c r="I8" s="132"/>
    </row>
    <row r="9" spans="1:12" ht="18" x14ac:dyDescent="0.25">
      <c r="A9" s="109" t="s">
        <v>44</v>
      </c>
      <c r="B9" s="133"/>
      <c r="C9" s="133"/>
      <c r="D9" s="133"/>
      <c r="E9" s="133"/>
      <c r="F9" s="133"/>
      <c r="G9" s="133"/>
      <c r="H9" s="133"/>
      <c r="I9" s="133"/>
    </row>
    <row r="10" spans="1:12" ht="18" x14ac:dyDescent="0.25">
      <c r="A10" s="109" t="s">
        <v>45</v>
      </c>
      <c r="B10" s="133"/>
      <c r="C10" s="133"/>
      <c r="D10" s="133"/>
      <c r="E10" s="133"/>
      <c r="F10" s="133"/>
      <c r="G10" s="133"/>
      <c r="H10" s="133"/>
      <c r="I10" s="133"/>
    </row>
    <row r="11" spans="1:12" ht="15" x14ac:dyDescent="0.25">
      <c r="A11" s="1"/>
      <c r="B11" s="1"/>
      <c r="C11" s="1"/>
      <c r="D11" s="1"/>
      <c r="E11" s="1"/>
      <c r="F11" s="1"/>
      <c r="G11" s="1"/>
      <c r="H11" s="1"/>
      <c r="I11" s="1"/>
    </row>
    <row r="12" spans="1:12" s="9" customFormat="1" ht="15" x14ac:dyDescent="0.25">
      <c r="A12" s="120" t="s">
        <v>46</v>
      </c>
      <c r="B12" s="120"/>
      <c r="C12" s="120"/>
      <c r="D12" s="120"/>
      <c r="E12" s="120"/>
      <c r="F12" s="120"/>
      <c r="G12" s="120"/>
      <c r="H12" s="120"/>
      <c r="I12" s="120"/>
      <c r="J12" s="120"/>
      <c r="K12" s="120"/>
      <c r="L12" s="120"/>
    </row>
    <row r="13" spans="1:12" ht="15" x14ac:dyDescent="0.25">
      <c r="A13" s="10"/>
      <c r="B13" s="10"/>
      <c r="C13" s="10"/>
      <c r="D13" s="10"/>
      <c r="E13" s="10"/>
      <c r="F13" s="10"/>
      <c r="G13" s="10"/>
      <c r="H13" s="10"/>
      <c r="I13" s="10"/>
      <c r="J13" s="11"/>
      <c r="K13" s="11"/>
    </row>
    <row r="14" spans="1:12" ht="20.25" customHeight="1" x14ac:dyDescent="0.25">
      <c r="A14" s="157"/>
      <c r="B14" s="157"/>
      <c r="C14" s="157"/>
      <c r="D14" s="157"/>
      <c r="E14" s="157"/>
      <c r="F14" s="157"/>
      <c r="G14" s="157"/>
      <c r="H14" s="157"/>
      <c r="I14" s="157"/>
      <c r="J14" s="11"/>
      <c r="K14" s="11"/>
    </row>
    <row r="15" spans="1:12" ht="15" x14ac:dyDescent="0.25">
      <c r="A15" s="10"/>
      <c r="B15" s="10"/>
      <c r="C15" s="10"/>
      <c r="D15" s="10"/>
      <c r="E15" s="10"/>
      <c r="F15" s="10"/>
      <c r="G15" s="10"/>
      <c r="H15" s="10"/>
      <c r="I15" s="10"/>
      <c r="J15" s="11"/>
      <c r="K15" s="11"/>
    </row>
    <row r="16" spans="1:12" ht="39" x14ac:dyDescent="0.25">
      <c r="A16" s="10"/>
      <c r="B16" s="12" t="s">
        <v>7</v>
      </c>
      <c r="C16" s="12">
        <v>2011</v>
      </c>
      <c r="D16" s="12">
        <v>2012</v>
      </c>
      <c r="E16" s="12">
        <v>2013</v>
      </c>
      <c r="F16" s="12" t="s">
        <v>8</v>
      </c>
      <c r="G16" s="12">
        <v>2015</v>
      </c>
      <c r="H16" s="12">
        <v>2016</v>
      </c>
      <c r="I16" s="12">
        <v>2017</v>
      </c>
      <c r="J16" s="12">
        <v>2018</v>
      </c>
      <c r="K16" s="11"/>
    </row>
    <row r="17" spans="1:11" ht="25.5" x14ac:dyDescent="0.25">
      <c r="A17" s="13" t="s">
        <v>9</v>
      </c>
      <c r="B17" s="14" t="s">
        <v>10</v>
      </c>
      <c r="C17" s="14" t="s">
        <v>11</v>
      </c>
      <c r="D17" s="14" t="s">
        <v>11</v>
      </c>
      <c r="E17" s="14" t="s">
        <v>11</v>
      </c>
      <c r="F17" s="38" t="s">
        <v>47</v>
      </c>
      <c r="G17" s="14" t="s">
        <v>11</v>
      </c>
      <c r="H17" s="14" t="s">
        <v>11</v>
      </c>
      <c r="I17" s="14" t="s">
        <v>11</v>
      </c>
      <c r="J17" s="14" t="s">
        <v>11</v>
      </c>
      <c r="K17" s="11"/>
    </row>
    <row r="18" spans="1:11" ht="15" x14ac:dyDescent="0.25">
      <c r="A18" s="13" t="s">
        <v>13</v>
      </c>
      <c r="B18" s="14" t="s">
        <v>14</v>
      </c>
      <c r="C18" s="14" t="s">
        <v>15</v>
      </c>
      <c r="D18" s="14" t="s">
        <v>15</v>
      </c>
      <c r="E18" s="14" t="s">
        <v>14</v>
      </c>
      <c r="F18" s="14" t="s">
        <v>14</v>
      </c>
      <c r="G18" s="14"/>
      <c r="H18" s="14"/>
      <c r="I18" s="14"/>
      <c r="J18" s="14"/>
      <c r="K18" s="11"/>
    </row>
    <row r="19" spans="1:11" ht="15" x14ac:dyDescent="0.25">
      <c r="A19" s="10"/>
      <c r="B19" s="151"/>
      <c r="C19" s="153"/>
      <c r="D19" s="15" t="s">
        <v>16</v>
      </c>
      <c r="E19" s="15" t="s">
        <v>16</v>
      </c>
      <c r="F19" s="15" t="s">
        <v>16</v>
      </c>
      <c r="G19" s="15" t="s">
        <v>16</v>
      </c>
      <c r="H19" s="15" t="s">
        <v>16</v>
      </c>
      <c r="I19" s="15" t="s">
        <v>16</v>
      </c>
      <c r="J19" s="15" t="s">
        <v>16</v>
      </c>
      <c r="K19" s="11"/>
    </row>
    <row r="20" spans="1:11" ht="15" x14ac:dyDescent="0.25">
      <c r="A20" s="13" t="s">
        <v>48</v>
      </c>
      <c r="B20" s="142"/>
      <c r="C20" s="143"/>
      <c r="D20" s="143"/>
      <c r="E20" s="143"/>
      <c r="F20" s="143"/>
      <c r="G20" s="143"/>
      <c r="H20" s="143"/>
      <c r="I20" s="143"/>
      <c r="J20" s="144"/>
      <c r="K20" s="11"/>
    </row>
    <row r="21" spans="1:11" ht="15" x14ac:dyDescent="0.25">
      <c r="A21" s="16" t="s">
        <v>18</v>
      </c>
      <c r="B21" s="17"/>
      <c r="C21" s="17"/>
      <c r="D21" s="18">
        <v>1000000</v>
      </c>
      <c r="E21" s="19">
        <f>+D24</f>
        <v>750000</v>
      </c>
      <c r="F21" s="20"/>
      <c r="G21" s="20"/>
      <c r="H21" s="20"/>
      <c r="I21" s="20"/>
      <c r="J21" s="20"/>
      <c r="K21" s="11"/>
    </row>
    <row r="22" spans="1:11" ht="15" x14ac:dyDescent="0.25">
      <c r="A22" s="16" t="s">
        <v>19</v>
      </c>
      <c r="B22" s="17"/>
      <c r="C22" s="17"/>
      <c r="D22" s="18">
        <v>250000</v>
      </c>
      <c r="E22" s="18">
        <v>350000</v>
      </c>
      <c r="F22" s="20"/>
      <c r="G22" s="20"/>
      <c r="H22" s="20"/>
      <c r="I22" s="20"/>
      <c r="J22" s="20"/>
      <c r="K22" s="11"/>
    </row>
    <row r="23" spans="1:11" ht="15" x14ac:dyDescent="0.25">
      <c r="A23" s="16" t="s">
        <v>20</v>
      </c>
      <c r="B23" s="17"/>
      <c r="C23" s="17"/>
      <c r="D23" s="18">
        <v>-500000</v>
      </c>
      <c r="E23" s="18">
        <v>-650000</v>
      </c>
      <c r="F23" s="20"/>
      <c r="G23" s="20"/>
      <c r="H23" s="20"/>
      <c r="I23" s="20"/>
      <c r="J23" s="20"/>
      <c r="K23" s="11"/>
    </row>
    <row r="24" spans="1:11" ht="15" x14ac:dyDescent="0.25">
      <c r="A24" s="21" t="s">
        <v>21</v>
      </c>
      <c r="B24" s="17"/>
      <c r="C24" s="17"/>
      <c r="D24" s="19">
        <f>D21+D22+D23</f>
        <v>750000</v>
      </c>
      <c r="E24" s="19">
        <f>E21+E22+E23</f>
        <v>450000</v>
      </c>
      <c r="F24" s="20"/>
      <c r="G24" s="20"/>
      <c r="H24" s="20"/>
      <c r="I24" s="20"/>
      <c r="J24" s="20"/>
      <c r="K24" s="11"/>
    </row>
    <row r="25" spans="1:11" x14ac:dyDescent="0.3">
      <c r="A25" s="10"/>
      <c r="B25" s="145"/>
      <c r="C25" s="146"/>
      <c r="D25" s="146"/>
      <c r="E25" s="146"/>
      <c r="F25" s="146"/>
      <c r="G25" s="146"/>
      <c r="H25" s="146"/>
      <c r="I25" s="146"/>
      <c r="J25" s="147"/>
      <c r="K25" s="11"/>
    </row>
    <row r="26" spans="1:11" x14ac:dyDescent="0.3">
      <c r="A26" s="22" t="s">
        <v>49</v>
      </c>
      <c r="B26" s="148"/>
      <c r="C26" s="149"/>
      <c r="D26" s="149"/>
      <c r="E26" s="149"/>
      <c r="F26" s="149"/>
      <c r="G26" s="149"/>
      <c r="H26" s="149"/>
      <c r="I26" s="149"/>
      <c r="J26" s="150"/>
      <c r="K26" s="11"/>
    </row>
    <row r="27" spans="1:11" ht="15" x14ac:dyDescent="0.25">
      <c r="A27" s="16" t="s">
        <v>22</v>
      </c>
      <c r="B27" s="20"/>
      <c r="C27" s="20"/>
      <c r="D27" s="23">
        <v>1000000</v>
      </c>
      <c r="E27" s="19">
        <f>+D30</f>
        <v>850000</v>
      </c>
      <c r="F27" s="20"/>
      <c r="G27" s="20"/>
      <c r="H27" s="20"/>
      <c r="I27" s="20"/>
      <c r="J27" s="20"/>
      <c r="K27" s="11"/>
    </row>
    <row r="28" spans="1:11" ht="15" x14ac:dyDescent="0.25">
      <c r="A28" s="16" t="s">
        <v>19</v>
      </c>
      <c r="B28" s="20"/>
      <c r="C28" s="20"/>
      <c r="D28" s="23">
        <v>150000</v>
      </c>
      <c r="E28" s="23">
        <v>200000</v>
      </c>
      <c r="F28" s="20"/>
      <c r="G28" s="20"/>
      <c r="H28" s="20"/>
      <c r="I28" s="20"/>
      <c r="J28" s="20"/>
      <c r="K28" s="11"/>
    </row>
    <row r="29" spans="1:11" ht="15" x14ac:dyDescent="0.25">
      <c r="A29" s="16" t="s">
        <v>20</v>
      </c>
      <c r="B29" s="20"/>
      <c r="C29" s="20"/>
      <c r="D29" s="23">
        <v>-300000</v>
      </c>
      <c r="E29" s="23">
        <v>-520000</v>
      </c>
      <c r="F29" s="20"/>
      <c r="G29" s="20"/>
      <c r="H29" s="20"/>
      <c r="I29" s="20"/>
      <c r="J29" s="20"/>
      <c r="K29" s="11"/>
    </row>
    <row r="30" spans="1:11" ht="15" x14ac:dyDescent="0.25">
      <c r="A30" s="21" t="s">
        <v>23</v>
      </c>
      <c r="B30" s="20"/>
      <c r="C30" s="20"/>
      <c r="D30" s="19">
        <f>SUM(D27:D29)</f>
        <v>850000</v>
      </c>
      <c r="E30" s="19">
        <f>SUM(E27:E29)</f>
        <v>530000</v>
      </c>
      <c r="F30" s="20"/>
      <c r="G30" s="20"/>
      <c r="H30" s="20"/>
      <c r="I30" s="20"/>
      <c r="J30" s="20"/>
      <c r="K30" s="11"/>
    </row>
    <row r="31" spans="1:11" ht="15" x14ac:dyDescent="0.25">
      <c r="A31" s="10"/>
      <c r="B31" s="151"/>
      <c r="C31" s="152"/>
      <c r="D31" s="152"/>
      <c r="E31" s="152"/>
      <c r="F31" s="152"/>
      <c r="G31" s="152"/>
      <c r="H31" s="152"/>
      <c r="I31" s="152"/>
      <c r="J31" s="153"/>
      <c r="K31" s="11"/>
    </row>
    <row r="32" spans="1:11" ht="26.25" x14ac:dyDescent="0.25">
      <c r="A32" s="24" t="s">
        <v>50</v>
      </c>
      <c r="B32" s="20"/>
      <c r="C32" s="20"/>
      <c r="D32" s="25">
        <f>D24-D30</f>
        <v>-100000</v>
      </c>
      <c r="E32" s="25">
        <f>E24-E30</f>
        <v>-80000</v>
      </c>
      <c r="F32" s="20"/>
      <c r="G32" s="20"/>
      <c r="H32" s="20"/>
      <c r="I32" s="20"/>
      <c r="J32" s="20"/>
      <c r="K32" s="11"/>
    </row>
    <row r="33" spans="1:11" ht="15" x14ac:dyDescent="0.25">
      <c r="A33" s="13"/>
      <c r="B33" s="10"/>
      <c r="C33" s="10"/>
      <c r="D33" s="26"/>
      <c r="E33" s="26"/>
      <c r="F33" s="26"/>
      <c r="G33" s="26"/>
      <c r="H33" s="26"/>
      <c r="I33" s="10"/>
      <c r="J33" s="11"/>
      <c r="K33" s="11"/>
    </row>
    <row r="34" spans="1:11" ht="33" customHeight="1" x14ac:dyDescent="0.25">
      <c r="A34" s="13"/>
      <c r="B34" s="10"/>
      <c r="C34" s="10"/>
      <c r="D34" s="26"/>
      <c r="E34" s="26"/>
      <c r="F34" s="26"/>
      <c r="G34" s="26"/>
      <c r="H34" s="26"/>
      <c r="I34" s="10"/>
      <c r="J34" s="11"/>
      <c r="K34" s="11"/>
    </row>
    <row r="35" spans="1:11" ht="15" x14ac:dyDescent="0.25">
      <c r="A35" s="13" t="s">
        <v>25</v>
      </c>
      <c r="B35" s="10"/>
      <c r="C35" s="10"/>
      <c r="D35" s="26"/>
      <c r="E35" s="26"/>
      <c r="F35" s="26"/>
      <c r="G35" s="26"/>
      <c r="H35" s="26"/>
      <c r="I35" s="10"/>
      <c r="J35" s="11"/>
      <c r="K35" s="11"/>
    </row>
    <row r="36" spans="1:11" s="32" customFormat="1" x14ac:dyDescent="0.3">
      <c r="A36" s="27" t="s">
        <v>51</v>
      </c>
      <c r="B36" s="28"/>
      <c r="C36" s="28"/>
      <c r="D36" s="28"/>
      <c r="E36" s="28"/>
      <c r="F36" s="29">
        <f>IF(ISERROR(E32), 0, E32)</f>
        <v>-80000</v>
      </c>
      <c r="G36" s="10"/>
      <c r="H36" s="30" t="s">
        <v>27</v>
      </c>
      <c r="I36" s="31">
        <v>6.5000000000000002E-2</v>
      </c>
      <c r="J36" s="11"/>
      <c r="K36" s="11"/>
    </row>
    <row r="37" spans="1:11" s="32" customFormat="1" ht="27" x14ac:dyDescent="0.3">
      <c r="A37" s="27" t="s">
        <v>52</v>
      </c>
      <c r="B37" s="28"/>
      <c r="C37" s="28"/>
      <c r="D37" s="28"/>
      <c r="E37" s="28"/>
      <c r="F37" s="29">
        <f>E32*I36*I37</f>
        <v>-26000</v>
      </c>
      <c r="G37" s="154" t="s">
        <v>29</v>
      </c>
      <c r="H37" s="154"/>
      <c r="I37" s="155">
        <v>5</v>
      </c>
      <c r="J37" s="33"/>
      <c r="K37" s="11"/>
    </row>
    <row r="38" spans="1:11" x14ac:dyDescent="0.3">
      <c r="A38" s="34" t="s">
        <v>30</v>
      </c>
      <c r="B38" s="35"/>
      <c r="C38" s="35"/>
      <c r="D38" s="35"/>
      <c r="E38" s="35"/>
      <c r="F38" s="36">
        <f>F36+F37</f>
        <v>-106000</v>
      </c>
      <c r="G38" s="154"/>
      <c r="H38" s="154"/>
      <c r="I38" s="156"/>
      <c r="J38" s="11"/>
      <c r="K38" s="11"/>
    </row>
    <row r="39" spans="1:11" x14ac:dyDescent="0.3">
      <c r="A39" s="13"/>
      <c r="B39" s="10"/>
      <c r="C39" s="10"/>
      <c r="D39" s="10"/>
      <c r="E39" s="10"/>
      <c r="F39" s="39"/>
      <c r="G39" s="10"/>
      <c r="H39" s="10"/>
      <c r="I39" s="10"/>
      <c r="J39" s="11"/>
      <c r="K39" s="11"/>
    </row>
    <row r="40" spans="1:11" x14ac:dyDescent="0.3">
      <c r="A40" s="13" t="s">
        <v>31</v>
      </c>
      <c r="B40" s="10"/>
      <c r="C40" s="10"/>
      <c r="D40" s="10"/>
      <c r="E40" s="10"/>
      <c r="F40" s="10"/>
      <c r="G40" s="10"/>
      <c r="H40" s="10"/>
      <c r="I40" s="10"/>
      <c r="J40" s="11"/>
      <c r="K40" s="11"/>
    </row>
    <row r="41" spans="1:11" x14ac:dyDescent="0.3">
      <c r="A41" s="10" t="s">
        <v>53</v>
      </c>
      <c r="B41" s="10"/>
      <c r="C41" s="10"/>
      <c r="D41" s="10"/>
      <c r="E41" s="10"/>
      <c r="F41" s="10"/>
      <c r="G41" s="10"/>
      <c r="H41" s="10"/>
      <c r="I41" s="10"/>
      <c r="J41" s="11"/>
      <c r="K41" s="11"/>
    </row>
    <row r="42" spans="1:11" x14ac:dyDescent="0.3">
      <c r="A42" s="10" t="s">
        <v>54</v>
      </c>
      <c r="B42" s="10"/>
      <c r="C42" s="10"/>
      <c r="D42" s="10"/>
      <c r="E42" s="10"/>
      <c r="F42" s="10"/>
      <c r="G42" s="10"/>
      <c r="H42" s="10"/>
      <c r="I42" s="10"/>
      <c r="J42" s="11"/>
      <c r="K42" s="11"/>
    </row>
    <row r="43" spans="1:11" x14ac:dyDescent="0.3">
      <c r="A43" s="10" t="s">
        <v>55</v>
      </c>
      <c r="B43" s="10"/>
      <c r="C43" s="10"/>
      <c r="D43" s="10"/>
      <c r="E43" s="10"/>
      <c r="F43" s="10"/>
      <c r="G43" s="10"/>
      <c r="H43" s="10"/>
      <c r="I43" s="10"/>
      <c r="J43" s="11"/>
      <c r="K43" s="11"/>
    </row>
    <row r="44" spans="1:11" x14ac:dyDescent="0.3">
      <c r="A44" s="10" t="s">
        <v>34</v>
      </c>
      <c r="B44" s="10"/>
      <c r="C44" s="10"/>
      <c r="D44" s="10"/>
      <c r="E44" s="10"/>
      <c r="F44" s="10"/>
      <c r="G44" s="10"/>
      <c r="H44" s="10"/>
      <c r="I44" s="10"/>
      <c r="J44" s="11"/>
      <c r="K44" s="11"/>
    </row>
    <row r="45" spans="1:11" x14ac:dyDescent="0.3">
      <c r="A45" s="141" t="s">
        <v>56</v>
      </c>
      <c r="B45" s="141"/>
      <c r="C45" s="141"/>
      <c r="D45" s="141"/>
      <c r="E45" s="141"/>
      <c r="F45" s="141"/>
      <c r="G45" s="141"/>
      <c r="H45" s="141"/>
      <c r="I45" s="10"/>
      <c r="J45" s="11"/>
      <c r="K45" s="11"/>
    </row>
    <row r="46" spans="1:11" x14ac:dyDescent="0.3">
      <c r="A46" s="10" t="s">
        <v>36</v>
      </c>
      <c r="B46" s="11"/>
      <c r="C46" s="11"/>
      <c r="D46" s="11"/>
      <c r="E46" s="11"/>
      <c r="F46" s="11"/>
      <c r="G46" s="11"/>
      <c r="H46" s="11"/>
      <c r="I46" s="10"/>
      <c r="J46" s="11"/>
      <c r="K46" s="11"/>
    </row>
  </sheetData>
  <mergeCells count="12">
    <mergeCell ref="A45:H45"/>
    <mergeCell ref="A8:I8"/>
    <mergeCell ref="A9:I9"/>
    <mergeCell ref="A10:I10"/>
    <mergeCell ref="A12:L12"/>
    <mergeCell ref="A14:I14"/>
    <mergeCell ref="B19:C19"/>
    <mergeCell ref="B20:J20"/>
    <mergeCell ref="B25:J26"/>
    <mergeCell ref="B31:J31"/>
    <mergeCell ref="G37:H38"/>
    <mergeCell ref="I37:I38"/>
  </mergeCells>
  <dataValidations count="1">
    <dataValidation allowBlank="1" showInputMessage="1" showErrorMessage="1" promptTitle="Date Format" prompt="E.g:  &quot;August 1, 2011&quot;" sqref="WVM983034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E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E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E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E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E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E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E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E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E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E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E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E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E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E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dataValidations>
  <pageMargins left="0.7" right="0.7" top="0.75" bottom="0.75" header="0.3" footer="0.3"/>
  <pageSetup scale="47" orientation="portrait"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7"/>
  <sheetViews>
    <sheetView tabSelected="1" workbookViewId="0">
      <selection activeCell="A6" sqref="A6"/>
    </sheetView>
  </sheetViews>
  <sheetFormatPr defaultRowHeight="14.4" x14ac:dyDescent="0.3"/>
  <cols>
    <col min="1" max="1" width="51.6640625" customWidth="1"/>
    <col min="8" max="8" width="12.5546875" customWidth="1"/>
  </cols>
  <sheetData>
    <row r="1" spans="1:12" ht="15" x14ac:dyDescent="0.25">
      <c r="A1" s="3" t="s">
        <v>131</v>
      </c>
      <c r="B1" s="1"/>
      <c r="C1" s="1"/>
      <c r="D1" s="1"/>
      <c r="E1" s="1"/>
      <c r="F1" s="1"/>
      <c r="G1" s="1"/>
      <c r="H1" s="3" t="s">
        <v>0</v>
      </c>
      <c r="I1" s="4">
        <f>EBNUMBER</f>
        <v>0</v>
      </c>
      <c r="J1" s="5"/>
      <c r="K1" s="5"/>
      <c r="L1" s="5"/>
    </row>
    <row r="2" spans="1:12" ht="15" x14ac:dyDescent="0.25">
      <c r="A2" s="82" t="s">
        <v>132</v>
      </c>
      <c r="B2" s="1"/>
      <c r="C2" s="1"/>
      <c r="D2" s="1"/>
      <c r="E2" s="1"/>
      <c r="F2" s="1"/>
      <c r="G2" s="1"/>
      <c r="H2" s="3" t="s">
        <v>1</v>
      </c>
      <c r="I2" s="6"/>
      <c r="J2" s="5"/>
      <c r="K2" s="5"/>
      <c r="L2" s="5"/>
    </row>
    <row r="3" spans="1:12" ht="15" x14ac:dyDescent="0.25">
      <c r="A3" s="1"/>
      <c r="B3" s="1"/>
      <c r="C3" s="1"/>
      <c r="D3" s="1"/>
      <c r="E3" s="1"/>
      <c r="F3" s="1"/>
      <c r="G3" s="1"/>
      <c r="H3" s="3" t="s">
        <v>2</v>
      </c>
      <c r="I3" s="6"/>
      <c r="J3" s="5"/>
      <c r="K3" s="5"/>
      <c r="L3" s="5"/>
    </row>
    <row r="4" spans="1:12" ht="15" x14ac:dyDescent="0.25">
      <c r="A4" s="1"/>
      <c r="B4" s="1"/>
      <c r="C4" s="1"/>
      <c r="D4" s="1"/>
      <c r="E4" s="1"/>
      <c r="F4" s="1"/>
      <c r="G4" s="1"/>
      <c r="H4" s="3" t="s">
        <v>3</v>
      </c>
      <c r="I4" s="6"/>
      <c r="J4" s="5"/>
      <c r="K4" s="5"/>
      <c r="L4" s="5"/>
    </row>
    <row r="5" spans="1:12" ht="15" x14ac:dyDescent="0.25">
      <c r="A5" s="1"/>
      <c r="B5" s="1"/>
      <c r="C5" s="1"/>
      <c r="D5" s="1"/>
      <c r="E5" s="1"/>
      <c r="F5" s="1"/>
      <c r="G5" s="1"/>
      <c r="H5" s="3" t="s">
        <v>4</v>
      </c>
      <c r="I5" s="7"/>
      <c r="J5" s="5"/>
      <c r="K5" s="5"/>
      <c r="L5" s="5"/>
    </row>
    <row r="6" spans="1:12" ht="15" x14ac:dyDescent="0.25">
      <c r="A6" s="1"/>
      <c r="B6" s="1"/>
      <c r="C6" s="1"/>
      <c r="D6" s="1"/>
      <c r="E6" s="1"/>
      <c r="F6" s="1"/>
      <c r="G6" s="1"/>
      <c r="H6" s="3"/>
      <c r="I6" s="4"/>
      <c r="J6" s="5"/>
      <c r="K6" s="5"/>
      <c r="L6" s="5"/>
    </row>
    <row r="7" spans="1:12" ht="15" x14ac:dyDescent="0.25">
      <c r="A7" s="1"/>
      <c r="B7" s="1"/>
      <c r="C7" s="1"/>
      <c r="D7" s="1"/>
      <c r="E7" s="1"/>
      <c r="F7" s="1"/>
      <c r="G7" s="1"/>
      <c r="H7" s="3" t="s">
        <v>5</v>
      </c>
      <c r="I7" s="7"/>
      <c r="J7" s="5"/>
      <c r="K7" s="5"/>
      <c r="L7" s="5"/>
    </row>
    <row r="8" spans="1:12" ht="15" x14ac:dyDescent="0.25">
      <c r="A8" s="1"/>
      <c r="B8" s="1"/>
      <c r="C8" s="1"/>
      <c r="D8" s="1"/>
      <c r="E8" s="1"/>
      <c r="F8" s="1"/>
      <c r="G8" s="1"/>
      <c r="H8" s="1"/>
      <c r="I8" s="1"/>
      <c r="J8" s="5"/>
      <c r="K8" s="5"/>
      <c r="L8" s="5"/>
    </row>
    <row r="9" spans="1:12" ht="18" x14ac:dyDescent="0.25">
      <c r="A9" s="109" t="s">
        <v>133</v>
      </c>
      <c r="B9" s="132"/>
      <c r="C9" s="132"/>
      <c r="D9" s="132"/>
      <c r="E9" s="132"/>
      <c r="F9" s="132"/>
      <c r="G9" s="132"/>
      <c r="H9" s="132"/>
      <c r="I9" s="132"/>
      <c r="J9" s="5"/>
      <c r="K9" s="5"/>
      <c r="L9" s="5"/>
    </row>
    <row r="10" spans="1:12" ht="18" x14ac:dyDescent="0.25">
      <c r="A10" s="109" t="s">
        <v>44</v>
      </c>
      <c r="B10" s="133"/>
      <c r="C10" s="133"/>
      <c r="D10" s="133"/>
      <c r="E10" s="133"/>
      <c r="F10" s="133"/>
      <c r="G10" s="133"/>
      <c r="H10" s="133"/>
      <c r="I10" s="133"/>
      <c r="J10" s="5"/>
      <c r="K10" s="5"/>
      <c r="L10" s="5"/>
    </row>
    <row r="11" spans="1:12" ht="18" x14ac:dyDescent="0.25">
      <c r="A11" s="109" t="s">
        <v>134</v>
      </c>
      <c r="B11" s="133"/>
      <c r="C11" s="133"/>
      <c r="D11" s="133"/>
      <c r="E11" s="133"/>
      <c r="F11" s="133"/>
      <c r="G11" s="133"/>
      <c r="H11" s="133"/>
      <c r="I11" s="133"/>
      <c r="J11" s="5"/>
      <c r="K11" s="5"/>
      <c r="L11" s="5"/>
    </row>
    <row r="12" spans="1:12" ht="15" x14ac:dyDescent="0.25">
      <c r="A12" s="1"/>
      <c r="B12" s="1"/>
      <c r="C12" s="1"/>
      <c r="D12" s="1"/>
      <c r="E12" s="1"/>
      <c r="F12" s="1"/>
      <c r="G12" s="1"/>
      <c r="H12" s="1"/>
      <c r="I12" s="1"/>
      <c r="J12" s="5"/>
      <c r="K12" s="5"/>
      <c r="L12" s="5"/>
    </row>
    <row r="13" spans="1:12" ht="15" x14ac:dyDescent="0.25">
      <c r="A13" s="120" t="s">
        <v>135</v>
      </c>
      <c r="B13" s="120"/>
      <c r="C13" s="120"/>
      <c r="D13" s="120"/>
      <c r="E13" s="120"/>
      <c r="F13" s="120"/>
      <c r="G13" s="120"/>
      <c r="H13" s="120"/>
      <c r="I13" s="120"/>
      <c r="J13" s="120"/>
      <c r="K13" s="120"/>
      <c r="L13" s="120"/>
    </row>
    <row r="14" spans="1:12" ht="15" x14ac:dyDescent="0.25">
      <c r="A14" s="10"/>
      <c r="B14" s="10"/>
      <c r="C14" s="10"/>
      <c r="D14" s="10"/>
      <c r="E14" s="10"/>
      <c r="F14" s="10"/>
      <c r="G14" s="10"/>
      <c r="H14" s="10"/>
      <c r="I14" s="10"/>
      <c r="J14" s="11"/>
      <c r="K14" s="11"/>
      <c r="L14" s="5"/>
    </row>
    <row r="15" spans="1:12" ht="15" x14ac:dyDescent="0.25">
      <c r="A15" s="157"/>
      <c r="B15" s="157"/>
      <c r="C15" s="157"/>
      <c r="D15" s="157"/>
      <c r="E15" s="157"/>
      <c r="F15" s="157"/>
      <c r="G15" s="157"/>
      <c r="H15" s="157"/>
      <c r="I15" s="157"/>
      <c r="J15" s="11"/>
      <c r="K15" s="11"/>
      <c r="L15" s="5"/>
    </row>
    <row r="16" spans="1:12" ht="15" x14ac:dyDescent="0.25">
      <c r="A16" s="10"/>
      <c r="B16" s="10"/>
      <c r="C16" s="10"/>
      <c r="D16" s="10"/>
      <c r="E16" s="10"/>
      <c r="F16" s="10"/>
      <c r="G16" s="10"/>
      <c r="H16" s="10"/>
      <c r="I16" s="10"/>
      <c r="J16" s="11"/>
      <c r="K16" s="11"/>
      <c r="L16" s="5"/>
    </row>
    <row r="17" spans="1:12" ht="39" x14ac:dyDescent="0.25">
      <c r="A17" s="10"/>
      <c r="B17" s="12" t="s">
        <v>7</v>
      </c>
      <c r="C17" s="12">
        <v>2011</v>
      </c>
      <c r="D17" s="12">
        <v>2012</v>
      </c>
      <c r="E17" s="12">
        <v>2013</v>
      </c>
      <c r="F17" s="12" t="s">
        <v>8</v>
      </c>
      <c r="G17" s="12">
        <v>2015</v>
      </c>
      <c r="H17" s="12">
        <v>2016</v>
      </c>
      <c r="I17" s="12">
        <v>2016</v>
      </c>
      <c r="J17" s="12">
        <v>2017</v>
      </c>
      <c r="K17" s="11"/>
      <c r="L17" s="5"/>
    </row>
    <row r="18" spans="1:12" ht="25.5" x14ac:dyDescent="0.25">
      <c r="A18" s="13" t="s">
        <v>9</v>
      </c>
      <c r="B18" s="14" t="s">
        <v>10</v>
      </c>
      <c r="C18" s="14" t="s">
        <v>11</v>
      </c>
      <c r="D18" s="14" t="s">
        <v>11</v>
      </c>
      <c r="E18" s="14" t="s">
        <v>11</v>
      </c>
      <c r="F18" s="38" t="s">
        <v>47</v>
      </c>
      <c r="G18" s="14" t="s">
        <v>11</v>
      </c>
      <c r="H18" s="14" t="s">
        <v>11</v>
      </c>
      <c r="I18" s="14" t="s">
        <v>11</v>
      </c>
      <c r="J18" s="14" t="s">
        <v>11</v>
      </c>
      <c r="K18" s="11"/>
      <c r="L18" s="5"/>
    </row>
    <row r="19" spans="1:12" ht="15" x14ac:dyDescent="0.25">
      <c r="A19" s="13" t="s">
        <v>13</v>
      </c>
      <c r="B19" s="14" t="s">
        <v>14</v>
      </c>
      <c r="C19" s="14" t="s">
        <v>15</v>
      </c>
      <c r="D19" s="14" t="s">
        <v>15</v>
      </c>
      <c r="E19" s="14" t="s">
        <v>14</v>
      </c>
      <c r="F19" s="14" t="s">
        <v>14</v>
      </c>
      <c r="G19" s="14"/>
      <c r="H19" s="14"/>
      <c r="I19" s="14"/>
      <c r="J19" s="14"/>
      <c r="K19" s="11"/>
      <c r="L19" s="5"/>
    </row>
    <row r="20" spans="1:12" ht="15" x14ac:dyDescent="0.25">
      <c r="A20" s="10"/>
      <c r="B20" s="16"/>
      <c r="C20" s="16"/>
      <c r="D20" s="15"/>
      <c r="E20" s="15" t="s">
        <v>16</v>
      </c>
      <c r="F20" s="15" t="s">
        <v>16</v>
      </c>
      <c r="G20" s="15" t="s">
        <v>16</v>
      </c>
      <c r="H20" s="15" t="s">
        <v>16</v>
      </c>
      <c r="I20" s="15" t="s">
        <v>16</v>
      </c>
      <c r="J20" s="15" t="s">
        <v>16</v>
      </c>
      <c r="K20" s="11"/>
      <c r="L20" s="5"/>
    </row>
    <row r="21" spans="1:12" ht="15" x14ac:dyDescent="0.25">
      <c r="A21" s="13" t="s">
        <v>48</v>
      </c>
      <c r="B21" s="151"/>
      <c r="C21" s="152"/>
      <c r="D21" s="152"/>
      <c r="E21" s="152"/>
      <c r="F21" s="152"/>
      <c r="G21" s="152"/>
      <c r="H21" s="152"/>
      <c r="I21" s="152"/>
      <c r="J21" s="153"/>
      <c r="K21" s="11"/>
      <c r="L21" s="5"/>
    </row>
    <row r="22" spans="1:12" ht="15" x14ac:dyDescent="0.25">
      <c r="A22" s="16" t="s">
        <v>18</v>
      </c>
      <c r="B22" s="20"/>
      <c r="C22" s="20"/>
      <c r="D22" s="84"/>
      <c r="E22" s="18">
        <v>1000000</v>
      </c>
      <c r="F22" s="20"/>
      <c r="G22" s="20"/>
      <c r="H22" s="20"/>
      <c r="I22" s="20"/>
      <c r="J22" s="20"/>
      <c r="K22" s="11"/>
      <c r="L22" s="5"/>
    </row>
    <row r="23" spans="1:12" ht="15" x14ac:dyDescent="0.25">
      <c r="A23" s="16" t="s">
        <v>19</v>
      </c>
      <c r="B23" s="20"/>
      <c r="C23" s="20"/>
      <c r="D23" s="84"/>
      <c r="E23" s="18">
        <v>250000</v>
      </c>
      <c r="F23" s="20"/>
      <c r="G23" s="20"/>
      <c r="H23" s="20"/>
      <c r="I23" s="20"/>
      <c r="J23" s="20"/>
      <c r="K23" s="11"/>
      <c r="L23" s="5"/>
    </row>
    <row r="24" spans="1:12" ht="15" x14ac:dyDescent="0.25">
      <c r="A24" s="16" t="s">
        <v>20</v>
      </c>
      <c r="B24" s="20"/>
      <c r="C24" s="20"/>
      <c r="D24" s="84"/>
      <c r="E24" s="18">
        <v>-500000</v>
      </c>
      <c r="F24" s="20"/>
      <c r="G24" s="20"/>
      <c r="H24" s="20"/>
      <c r="I24" s="20"/>
      <c r="J24" s="20"/>
      <c r="K24" s="11"/>
      <c r="L24" s="5"/>
    </row>
    <row r="25" spans="1:12" ht="15" x14ac:dyDescent="0.25">
      <c r="A25" s="21" t="s">
        <v>21</v>
      </c>
      <c r="B25" s="20"/>
      <c r="C25" s="20"/>
      <c r="D25" s="84"/>
      <c r="E25" s="19">
        <f>SUM(E22:E24)</f>
        <v>750000</v>
      </c>
      <c r="F25" s="20"/>
      <c r="G25" s="20"/>
      <c r="H25" s="20"/>
      <c r="I25" s="20"/>
      <c r="J25" s="20"/>
      <c r="K25" s="11"/>
      <c r="L25" s="5"/>
    </row>
    <row r="26" spans="1:12" x14ac:dyDescent="0.3">
      <c r="A26" s="10"/>
      <c r="B26" s="158"/>
      <c r="C26" s="159"/>
      <c r="D26" s="159"/>
      <c r="E26" s="159"/>
      <c r="F26" s="159"/>
      <c r="G26" s="159"/>
      <c r="H26" s="159"/>
      <c r="I26" s="159"/>
      <c r="J26" s="160"/>
      <c r="K26" s="11"/>
      <c r="L26" s="5"/>
    </row>
    <row r="27" spans="1:12" x14ac:dyDescent="0.3">
      <c r="A27" s="22" t="s">
        <v>136</v>
      </c>
      <c r="B27" s="161"/>
      <c r="C27" s="162"/>
      <c r="D27" s="162"/>
      <c r="E27" s="162"/>
      <c r="F27" s="162"/>
      <c r="G27" s="162"/>
      <c r="H27" s="162"/>
      <c r="I27" s="162"/>
      <c r="J27" s="163"/>
      <c r="K27" s="11"/>
      <c r="L27" s="5"/>
    </row>
    <row r="28" spans="1:12" ht="15" x14ac:dyDescent="0.25">
      <c r="A28" s="16" t="s">
        <v>22</v>
      </c>
      <c r="B28" s="20"/>
      <c r="C28" s="20"/>
      <c r="D28" s="84"/>
      <c r="E28" s="23">
        <v>1000000</v>
      </c>
      <c r="F28" s="20"/>
      <c r="G28" s="20"/>
      <c r="H28" s="20"/>
      <c r="I28" s="20"/>
      <c r="J28" s="20"/>
      <c r="K28" s="11"/>
      <c r="L28" s="5"/>
    </row>
    <row r="29" spans="1:12" ht="15" x14ac:dyDescent="0.25">
      <c r="A29" s="16" t="s">
        <v>19</v>
      </c>
      <c r="B29" s="20"/>
      <c r="C29" s="20"/>
      <c r="D29" s="84"/>
      <c r="E29" s="23">
        <v>150000</v>
      </c>
      <c r="F29" s="20"/>
      <c r="G29" s="20"/>
      <c r="H29" s="20"/>
      <c r="I29" s="20"/>
      <c r="J29" s="20"/>
      <c r="K29" s="11"/>
      <c r="L29" s="5"/>
    </row>
    <row r="30" spans="1:12" ht="15" x14ac:dyDescent="0.25">
      <c r="A30" s="16" t="s">
        <v>20</v>
      </c>
      <c r="B30" s="20"/>
      <c r="C30" s="20"/>
      <c r="D30" s="84"/>
      <c r="E30" s="23">
        <v>-300000</v>
      </c>
      <c r="F30" s="20"/>
      <c r="G30" s="20"/>
      <c r="H30" s="20"/>
      <c r="I30" s="20"/>
      <c r="J30" s="20"/>
      <c r="K30" s="11"/>
      <c r="L30" s="5"/>
    </row>
    <row r="31" spans="1:12" ht="15" x14ac:dyDescent="0.25">
      <c r="A31" s="21" t="s">
        <v>23</v>
      </c>
      <c r="B31" s="20"/>
      <c r="C31" s="20"/>
      <c r="D31" s="84"/>
      <c r="E31" s="19">
        <f>SUM(E28:E30)</f>
        <v>850000</v>
      </c>
      <c r="F31" s="20"/>
      <c r="G31" s="20"/>
      <c r="H31" s="20"/>
      <c r="I31" s="20"/>
      <c r="J31" s="20"/>
      <c r="K31" s="11"/>
      <c r="L31" s="5"/>
    </row>
    <row r="32" spans="1:12" ht="15" x14ac:dyDescent="0.25">
      <c r="A32" s="10"/>
      <c r="B32" s="151"/>
      <c r="C32" s="152"/>
      <c r="D32" s="152"/>
      <c r="E32" s="152"/>
      <c r="F32" s="152"/>
      <c r="G32" s="152"/>
      <c r="H32" s="152"/>
      <c r="I32" s="152"/>
      <c r="J32" s="153"/>
      <c r="K32" s="11"/>
      <c r="L32" s="5"/>
    </row>
    <row r="33" spans="1:12" ht="26.25" x14ac:dyDescent="0.25">
      <c r="A33" s="24" t="s">
        <v>50</v>
      </c>
      <c r="B33" s="20"/>
      <c r="C33" s="20"/>
      <c r="D33" s="85"/>
      <c r="E33" s="25">
        <f>E25-E31</f>
        <v>-100000</v>
      </c>
      <c r="F33" s="20"/>
      <c r="G33" s="20"/>
      <c r="H33" s="20"/>
      <c r="I33" s="20"/>
      <c r="J33" s="20"/>
      <c r="K33" s="11"/>
      <c r="L33" s="5"/>
    </row>
    <row r="34" spans="1:12" x14ac:dyDescent="0.3">
      <c r="A34" s="13"/>
      <c r="B34" s="10"/>
      <c r="C34" s="10"/>
      <c r="D34" s="26"/>
      <c r="E34" s="26"/>
      <c r="F34" s="26"/>
      <c r="G34" s="26"/>
      <c r="H34" s="26"/>
      <c r="I34" s="10"/>
      <c r="J34" s="11"/>
      <c r="K34" s="11"/>
      <c r="L34" s="5"/>
    </row>
    <row r="35" spans="1:12" x14ac:dyDescent="0.3">
      <c r="A35" s="13"/>
      <c r="B35" s="10"/>
      <c r="C35" s="10"/>
      <c r="D35" s="26"/>
      <c r="E35" s="26"/>
      <c r="F35" s="26"/>
      <c r="G35" s="26"/>
      <c r="H35" s="26"/>
      <c r="I35" s="10"/>
      <c r="J35" s="11"/>
      <c r="K35" s="11"/>
      <c r="L35" s="5"/>
    </row>
    <row r="36" spans="1:12" x14ac:dyDescent="0.3">
      <c r="A36" s="13" t="s">
        <v>25</v>
      </c>
      <c r="B36" s="10"/>
      <c r="C36" s="10"/>
      <c r="D36" s="26"/>
      <c r="E36" s="26"/>
      <c r="F36" s="26"/>
      <c r="G36" s="26"/>
      <c r="H36" s="26"/>
      <c r="I36" s="10"/>
      <c r="J36" s="11"/>
      <c r="K36" s="11"/>
      <c r="L36" s="5"/>
    </row>
    <row r="37" spans="1:12" x14ac:dyDescent="0.3">
      <c r="A37" s="27" t="s">
        <v>51</v>
      </c>
      <c r="B37" s="28"/>
      <c r="C37" s="28"/>
      <c r="D37" s="28"/>
      <c r="E37" s="28"/>
      <c r="F37" s="86">
        <f>IF(ISERROR(E33), 0, E33)</f>
        <v>-100000</v>
      </c>
      <c r="G37" s="10"/>
      <c r="H37" s="30" t="s">
        <v>27</v>
      </c>
      <c r="I37" s="31">
        <v>6.5000000000000002E-2</v>
      </c>
      <c r="J37" s="11"/>
      <c r="K37" s="11"/>
      <c r="L37" s="32"/>
    </row>
    <row r="38" spans="1:12" ht="27" x14ac:dyDescent="0.3">
      <c r="A38" s="27" t="s">
        <v>52</v>
      </c>
      <c r="B38" s="28"/>
      <c r="C38" s="28"/>
      <c r="D38" s="28"/>
      <c r="E38" s="28"/>
      <c r="F38" s="86">
        <f>E33*I37*I38</f>
        <v>-32500</v>
      </c>
      <c r="G38" s="154" t="s">
        <v>29</v>
      </c>
      <c r="H38" s="154"/>
      <c r="I38" s="164">
        <v>5</v>
      </c>
      <c r="J38" s="33"/>
      <c r="K38" s="11"/>
      <c r="L38" s="32"/>
    </row>
    <row r="39" spans="1:12" x14ac:dyDescent="0.3">
      <c r="A39" s="34" t="s">
        <v>30</v>
      </c>
      <c r="B39" s="35"/>
      <c r="C39" s="35"/>
      <c r="D39" s="35"/>
      <c r="E39" s="35"/>
      <c r="F39" s="87">
        <f>F37+F38</f>
        <v>-132500</v>
      </c>
      <c r="G39" s="154"/>
      <c r="H39" s="154"/>
      <c r="I39" s="165"/>
      <c r="J39" s="11"/>
      <c r="K39" s="11"/>
      <c r="L39" s="5"/>
    </row>
    <row r="40" spans="1:12" x14ac:dyDescent="0.3">
      <c r="A40" s="13"/>
      <c r="B40" s="10"/>
      <c r="C40" s="10"/>
      <c r="D40" s="10"/>
      <c r="E40" s="10"/>
      <c r="F40" s="10"/>
      <c r="G40" s="10"/>
      <c r="H40" s="10"/>
      <c r="I40" s="10"/>
      <c r="J40" s="11"/>
      <c r="K40" s="11"/>
      <c r="L40" s="5"/>
    </row>
    <row r="41" spans="1:12" x14ac:dyDescent="0.3">
      <c r="A41" s="13" t="s">
        <v>31</v>
      </c>
      <c r="B41" s="10"/>
      <c r="C41" s="10"/>
      <c r="D41" s="10"/>
      <c r="E41" s="10"/>
      <c r="F41" s="10"/>
      <c r="G41" s="10"/>
      <c r="H41" s="10"/>
      <c r="I41" s="10"/>
      <c r="J41" s="11"/>
      <c r="K41" s="11"/>
      <c r="L41" s="5"/>
    </row>
    <row r="42" spans="1:12" x14ac:dyDescent="0.3">
      <c r="A42" s="166" t="s">
        <v>137</v>
      </c>
      <c r="B42" s="166"/>
      <c r="C42" s="166"/>
      <c r="D42" s="166"/>
      <c r="E42" s="166"/>
      <c r="F42" s="166"/>
      <c r="G42" s="166"/>
      <c r="H42" s="166"/>
      <c r="I42" s="166"/>
      <c r="J42" s="166"/>
      <c r="K42" s="11"/>
      <c r="L42" s="5"/>
    </row>
    <row r="43" spans="1:12" x14ac:dyDescent="0.3">
      <c r="A43" s="10" t="s">
        <v>54</v>
      </c>
      <c r="B43" s="10"/>
      <c r="C43" s="10"/>
      <c r="D43" s="10"/>
      <c r="E43" s="10"/>
      <c r="F43" s="10"/>
      <c r="G43" s="10"/>
      <c r="H43" s="10"/>
      <c r="I43" s="10"/>
      <c r="J43" s="11"/>
      <c r="K43" s="11"/>
      <c r="L43" s="5"/>
    </row>
    <row r="44" spans="1:12" x14ac:dyDescent="0.3">
      <c r="A44" s="10" t="s">
        <v>55</v>
      </c>
      <c r="B44" s="10"/>
      <c r="C44" s="10"/>
      <c r="D44" s="10"/>
      <c r="E44" s="10"/>
      <c r="F44" s="10"/>
      <c r="G44" s="10"/>
      <c r="H44" s="10"/>
      <c r="I44" s="10"/>
      <c r="J44" s="11"/>
      <c r="K44" s="11"/>
      <c r="L44" s="5"/>
    </row>
    <row r="45" spans="1:12" x14ac:dyDescent="0.3">
      <c r="A45" s="10" t="s">
        <v>34</v>
      </c>
      <c r="B45" s="10"/>
      <c r="C45" s="10"/>
      <c r="D45" s="10"/>
      <c r="E45" s="10"/>
      <c r="F45" s="10"/>
      <c r="G45" s="10"/>
      <c r="H45" s="10"/>
      <c r="I45" s="10"/>
      <c r="J45" s="11"/>
      <c r="K45" s="11"/>
      <c r="L45" s="5"/>
    </row>
    <row r="46" spans="1:12" x14ac:dyDescent="0.3">
      <c r="A46" s="141" t="s">
        <v>56</v>
      </c>
      <c r="B46" s="141"/>
      <c r="C46" s="141"/>
      <c r="D46" s="141"/>
      <c r="E46" s="141"/>
      <c r="F46" s="141"/>
      <c r="G46" s="141"/>
      <c r="H46" s="141"/>
      <c r="I46" s="10"/>
      <c r="J46" s="11"/>
      <c r="K46" s="11"/>
      <c r="L46" s="5"/>
    </row>
    <row r="47" spans="1:12" x14ac:dyDescent="0.3">
      <c r="A47" s="10" t="s">
        <v>36</v>
      </c>
      <c r="B47" s="11"/>
      <c r="C47" s="11"/>
      <c r="D47" s="11"/>
      <c r="E47" s="11"/>
      <c r="F47" s="11"/>
      <c r="G47" s="11"/>
      <c r="H47" s="11"/>
      <c r="I47" s="83"/>
      <c r="J47" s="11"/>
      <c r="K47" s="11"/>
      <c r="L47" s="5"/>
    </row>
  </sheetData>
  <mergeCells count="12">
    <mergeCell ref="A46:H46"/>
    <mergeCell ref="A9:I9"/>
    <mergeCell ref="A10:I10"/>
    <mergeCell ref="A11:I11"/>
    <mergeCell ref="A13:L13"/>
    <mergeCell ref="A15:I15"/>
    <mergeCell ref="B21:J21"/>
    <mergeCell ref="B26:J27"/>
    <mergeCell ref="B32:J32"/>
    <mergeCell ref="G38:H39"/>
    <mergeCell ref="I38:I39"/>
    <mergeCell ref="A42:J42"/>
  </mergeCells>
  <pageMargins left="0.7" right="0.7"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App.2-TA_1592_Tax_Variance</vt:lpstr>
      <vt:lpstr>App.2-TB_1592_HST-OVAT</vt:lpstr>
      <vt:lpstr>App.2-U_IFRS Transition Costs</vt:lpstr>
      <vt:lpstr>App.2-EB_PP&amp;E Deferral Account</vt:lpstr>
      <vt:lpstr>App.2-ED_Account 1576 (2012)</vt:lpstr>
      <vt:lpstr>App.2-EE_Account 1576 (2013)</vt:lpstr>
      <vt:lpstr>'App.2-TA_1592_Tax_Variance'!Print_Area</vt:lpstr>
      <vt:lpstr>'App.2-TB_1592_HST-OVAT'!Print_Area</vt:lpstr>
      <vt:lpstr>'App.2-U_IFRS Transition Costs'!Print_Area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Li</dc:creator>
  <cp:lastModifiedBy>Georgette Vlahos</cp:lastModifiedBy>
  <cp:lastPrinted>2013-07-18T20:27:31Z</cp:lastPrinted>
  <dcterms:created xsi:type="dcterms:W3CDTF">2013-07-11T13:25:41Z</dcterms:created>
  <dcterms:modified xsi:type="dcterms:W3CDTF">2013-07-22T19:03:30Z</dcterms:modified>
</cp:coreProperties>
</file>