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6" windowWidth="19416" windowHeight="11640" firstSheet="3" activeTab="5"/>
  </bookViews>
  <sheets>
    <sheet name="App.2-TA_1592_Tax_Variance" sheetId="6" r:id="rId1"/>
    <sheet name="App.2-TB_1592_HST-OVAT" sheetId="7" r:id="rId2"/>
    <sheet name="App.2-U_IFRS Transition Costs" sheetId="8" r:id="rId3"/>
    <sheet name="App.2-EB_PP&amp;E Deferral Account" sheetId="2" r:id="rId4"/>
    <sheet name="App.2-ED_Account 1576 (2012)" sheetId="4" r:id="rId5"/>
    <sheet name="App.2-EE_Account 1576 (2013)" sheetId="9" r:id="rId6"/>
  </sheets>
  <externalReferences>
    <externalReference r:id="rId7"/>
    <externalReference r:id="rId8"/>
    <externalReference r:id="rId9"/>
  </externalReferences>
  <definedNames>
    <definedName name="BridgeYear">'[1]LDC Info'!$E$26</definedName>
    <definedName name="EBNUMBER" localSheetId="5">'[2]LDC Info'!$E$16</definedName>
    <definedName name="EBNUMBER">'[1]LDC Info'!$E$16</definedName>
    <definedName name="LDC_LIST">[3]lists!$AM$1:$AM$80</definedName>
    <definedName name="LDCLIST" localSheetId="1">#REF!</definedName>
    <definedName name="LDCLIST">'[1]LDC Info'!$AA$3:$AA$98</definedName>
    <definedName name="_xlnm.Print_Area" localSheetId="0">'App.2-TA_1592_Tax_Variance'!$A$1:$E$53</definedName>
    <definedName name="_xlnm.Print_Area" localSheetId="1">'App.2-TB_1592_HST-OVAT'!$A$1:$K$30</definedName>
    <definedName name="_xlnm.Print_Area" localSheetId="2">'App.2-U_IFRS Transition Costs'!$A$1:$M$36</definedName>
    <definedName name="RebaseYear">'[1]LDC Info'!$E$28</definedName>
    <definedName name="TestYear">'[1]LDC Info'!$E$24</definedName>
  </definedNames>
  <calcPr calcId="145621"/>
</workbook>
</file>

<file path=xl/calcChain.xml><?xml version="1.0" encoding="utf-8"?>
<calcChain xmlns="http://schemas.openxmlformats.org/spreadsheetml/2006/main">
  <c r="E31" i="9" l="1"/>
  <c r="E25" i="9"/>
  <c r="I1" i="9"/>
  <c r="E33" i="9" l="1"/>
  <c r="F37" i="9" s="1"/>
  <c r="F39" i="9" s="1"/>
  <c r="F38" i="9"/>
  <c r="H26" i="8" l="1"/>
  <c r="E32" i="6" l="1"/>
  <c r="H29" i="8" l="1"/>
  <c r="G29" i="8"/>
  <c r="F29" i="8"/>
  <c r="E29" i="8"/>
  <c r="J28" i="8"/>
  <c r="J27" i="8"/>
  <c r="J26" i="8"/>
  <c r="J25" i="8"/>
  <c r="J24" i="8"/>
  <c r="J23" i="8"/>
  <c r="J22" i="8"/>
  <c r="J21" i="8"/>
  <c r="J20" i="8"/>
  <c r="J19" i="8"/>
  <c r="J18" i="8"/>
  <c r="J17" i="8"/>
  <c r="L1" i="8"/>
  <c r="J25" i="7"/>
  <c r="I25" i="7"/>
  <c r="H25" i="7"/>
  <c r="G25" i="7"/>
  <c r="F25" i="7"/>
  <c r="E25" i="7"/>
  <c r="K24" i="7"/>
  <c r="K23" i="7"/>
  <c r="K25" i="7" s="1"/>
  <c r="K1" i="7"/>
  <c r="E1" i="6"/>
  <c r="D30" i="4"/>
  <c r="E27" i="4" s="1"/>
  <c r="E30" i="4" s="1"/>
  <c r="D24" i="4"/>
  <c r="D32" i="4" s="1"/>
  <c r="I1" i="4"/>
  <c r="D30" i="2"/>
  <c r="E27" i="2" s="1"/>
  <c r="E30" i="2" s="1"/>
  <c r="D24" i="2"/>
  <c r="D32" i="2" s="1"/>
  <c r="I1" i="2"/>
  <c r="E21" i="4" l="1"/>
  <c r="E24" i="4" s="1"/>
  <c r="E32" i="4" s="1"/>
  <c r="J29" i="8"/>
  <c r="L29" i="8" s="1"/>
  <c r="E21" i="2"/>
  <c r="E24" i="2" s="1"/>
  <c r="E32" i="2" s="1"/>
  <c r="F37" i="2" s="1"/>
  <c r="F37" i="4" l="1"/>
  <c r="F36" i="4"/>
  <c r="F38" i="4" s="1"/>
  <c r="F36" i="2"/>
  <c r="F38" i="2" s="1"/>
</calcChain>
</file>

<file path=xl/sharedStrings.xml><?xml version="1.0" encoding="utf-8"?>
<sst xmlns="http://schemas.openxmlformats.org/spreadsheetml/2006/main" count="292" uniqueCount="138">
  <si>
    <t>File Number:</t>
  </si>
  <si>
    <t>Exhibit:</t>
  </si>
  <si>
    <t>Tab:</t>
  </si>
  <si>
    <t>Schedule:</t>
  </si>
  <si>
    <t>Page:</t>
  </si>
  <si>
    <t>Date:</t>
  </si>
  <si>
    <t>Account 1575 - IFRS-CGAAP Transitional PP&amp;E Amounts</t>
  </si>
  <si>
    <t>2010 Rebasing Year</t>
  </si>
  <si>
    <t>2014 Rebasing Year</t>
  </si>
  <si>
    <t>Reporting Basis</t>
  </si>
  <si>
    <t>CGAAP</t>
  </si>
  <si>
    <t>IRM</t>
  </si>
  <si>
    <t>MIFRS</t>
  </si>
  <si>
    <t>Forecast vs. Actual Used in Rebasing Year</t>
  </si>
  <si>
    <t>Forecast</t>
  </si>
  <si>
    <t>Actual</t>
  </si>
  <si>
    <t>$</t>
  </si>
  <si>
    <t>PP&amp;E Values under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</si>
  <si>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</si>
  <si>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</si>
  <si>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</si>
  <si>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</si>
  <si>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 xml:space="preserve">            Opening net PP&amp;E  - Note 1</t>
  </si>
  <si>
    <t xml:space="preserve">            Closing net PP&amp;E (2)</t>
  </si>
  <si>
    <t>Difference in Closing net PP&amp;E, CGAAP vs. MIFRS</t>
  </si>
  <si>
    <t>Effect on Deferral and Variance Account Rate Riders</t>
  </si>
  <si>
    <t>Closing balance in deferral account</t>
  </si>
  <si>
    <t>WACC</t>
  </si>
  <si>
    <t>Return on Rate Base Associated with deferred PP&amp;E balance at WACC  - Note 2</t>
  </si>
  <si>
    <t># of years of rate rider disposition period</t>
  </si>
  <si>
    <t xml:space="preserve">     Amount included in Deferral and Variance Account Rate Rider Calculation</t>
  </si>
  <si>
    <t>Notes:</t>
  </si>
  <si>
    <t>2 Return on rate base associated with deferred balance is calculated as:</t>
  </si>
  <si>
    <t xml:space="preserve">     the deferral account opening balance as of 2014 rebasing year x WACC X # of years of rate rider disposition period</t>
  </si>
  <si>
    <t xml:space="preserve">     * Please note that the calculation should be adjusted once WACC is updated and finalized in the rate application.</t>
  </si>
  <si>
    <r>
      <t xml:space="preserve">3  </t>
    </r>
    <r>
      <rPr>
        <sz val="10"/>
        <rFont val="Arial"/>
        <family val="2"/>
      </rPr>
      <t>T</t>
    </r>
    <r>
      <rPr>
        <sz val="10"/>
        <color indexed="8"/>
        <rFont val="Arial"/>
        <family val="2"/>
      </rPr>
      <t>he  PP&amp;E deferral account is cleared by including the total balance in the deferral and variance account rate rider calculation.</t>
    </r>
  </si>
  <si>
    <t>4  Net additions are additions net of disposals; Net depreciation is additions to depreciation net of disposals</t>
  </si>
  <si>
    <t>Appendix 2-EB</t>
  </si>
  <si>
    <t>2013 Adopters of IFRS for Financial Reporting Purposes</t>
  </si>
  <si>
    <r>
      <t xml:space="preserve">For applicants that adopt IFRS on </t>
    </r>
    <r>
      <rPr>
        <b/>
        <sz val="10"/>
        <color indexed="10"/>
        <rFont val="Arial"/>
        <family val="2"/>
      </rPr>
      <t>January 1, 2013</t>
    </r>
    <r>
      <rPr>
        <b/>
        <sz val="10"/>
        <color indexed="8"/>
        <rFont val="Arial"/>
        <family val="2"/>
      </rPr>
      <t xml:space="preserve"> for financial reporting purposes</t>
    </r>
  </si>
  <si>
    <t xml:space="preserve">Note: this sheet should be filled out if the applicant adopts IFRS for its financial reporting purpose as of January 1, 2013. </t>
  </si>
  <si>
    <t>PP&amp;E Values under MIFRS (Starts from 2012, the transition year)</t>
  </si>
  <si>
    <t xml:space="preserve">1  For an applicant that adopts IFRS on January 1, 2013, the PP&amp;E values as of January 1, 2012 under both CGAAP and MIFRS should be the same. </t>
  </si>
  <si>
    <t>Appendix 2-ED</t>
  </si>
  <si>
    <t>Account 1576 - Accounting Changes under CGAAP</t>
  </si>
  <si>
    <t>2012 Changes in Accounting Policies under CGAAP</t>
  </si>
  <si>
    <r>
      <t xml:space="preserve">Assumes the applicant made capitalization and depreciation expense accounting policy changes under CGAAP effective January 1, </t>
    </r>
    <r>
      <rPr>
        <b/>
        <sz val="10"/>
        <color indexed="10"/>
        <rFont val="Arial"/>
        <family val="2"/>
      </rPr>
      <t>2012</t>
    </r>
  </si>
  <si>
    <t>CGAAP - ASPE</t>
  </si>
  <si>
    <t>PP&amp;E Values under former CGAAP</t>
  </si>
  <si>
    <t>PP&amp;E Values under revised CGAAP (Starts from 2012)</t>
  </si>
  <si>
    <t xml:space="preserve">Difference in Closing net PP&amp;E, former CGAAP vs. revised CGAAP </t>
  </si>
  <si>
    <t>Closing balance in Account 1576</t>
  </si>
  <si>
    <t>Return on Rate Base Associated with Account 1576 balance at WACC  - Note 2</t>
  </si>
  <si>
    <t xml:space="preserve">1  For an applicant that made the capitalization and depreciation expense accounting policy changes on January 1, 2012, the PP&amp;E values as of January 1, 2012 under both former CGAAP and revised CGAAP should be the same. </t>
  </si>
  <si>
    <t>2 Return on rate base associated with Account 1576 balance is calculated as:</t>
  </si>
  <si>
    <t xml:space="preserve">     the variance account opening balance as of 2014 rebasing year x WACC X # of years of rate rider disposition period</t>
  </si>
  <si>
    <t>3  Account 1576 is cleared by including the total balance in the deferral and variance account rate rider calculation.</t>
  </si>
  <si>
    <t>Appendix 2-TA</t>
  </si>
  <si>
    <t>Account 1592, PILs and Tax Variances for 2006 and Subsequent Years
and Subsequent Years</t>
  </si>
  <si>
    <t>The following table should be completed based on the information requested below, in accordance with the notes following the table. An explanation should be provided for any blank entries.</t>
  </si>
  <si>
    <t>Tax Item</t>
  </si>
  <si>
    <t>Principal as of</t>
  </si>
  <si>
    <t>December 31,</t>
  </si>
  <si>
    <t>Large Corporation Tax grossed-up proxy from 2006 EDR application PILs model for the period from May 1, 2006 to April 30, 2007</t>
  </si>
  <si>
    <t>Large Corporation Tax grossed-up proxy from 2006 EDR application PILs model for the period from January 1, 2006 to April 30, 2006 (4/12ths of the approved grossed-up proxy), if not recorded in PILs account 1562</t>
  </si>
  <si>
    <t>Ontario Capital Tax rate decrease and increase in capital deduction for 2007</t>
  </si>
  <si>
    <t>Ontario Capital Tax rate decrease and increase in capital deduction for 2008</t>
  </si>
  <si>
    <t>Ontario Capital Tax rate decrease and increase in capital deduction for 2009</t>
  </si>
  <si>
    <t>Ontario Capital Tax rate decrease and increase in capital deduction for 2010</t>
  </si>
  <si>
    <t>Capital Cost Allowance class changes from 2006 EDR application for 2006</t>
  </si>
  <si>
    <t>Capital Cost Allowance class changes from 2006 EDR application for 2007</t>
  </si>
  <si>
    <t>Capital Cost Allowance class changes from 2006 EDR application for 2008</t>
  </si>
  <si>
    <t>Capital Cost Allowance class changes from 2006 EDR application for 2009</t>
  </si>
  <si>
    <t>Capital Cost Allowance class changes from 2006 EDR application for 2010</t>
  </si>
  <si>
    <t>Capital Cost Allowance class changes from 2006 EDR application for 2011</t>
  </si>
  <si>
    <t>Capital Cost Allowance class changes from 2006 EDR application for 2012</t>
  </si>
  <si>
    <t>Capital Cost Allowance class changes from any prior application not recorded above.  Please provide details and explanation separately.</t>
  </si>
  <si>
    <t>Insert description of additional item(s) and new rows if needed.</t>
  </si>
  <si>
    <t>Total</t>
  </si>
  <si>
    <t>Revise the deferral and variance account continuity schedule to include account 1592 as a group 2 account and enter all relevant information for transactions, adjustments, etc., for all relevant years.</t>
  </si>
  <si>
    <t>Describe each type of tax item that has been recorded in account 1592.</t>
  </si>
  <si>
    <t>Provide the calculations that show how each item was determined and provide any pertinent supporting evidence and documentation.</t>
  </si>
  <si>
    <t>Please state whether or not the applicant followed the guidance provided in the FAQ of July 2007.  If not, please provide an explanation.</t>
  </si>
  <si>
    <t>Identify the account balance as of December 31, 2012 as per the 2012 Audited Financial Statements.  Identify the account balance as of December 31, 2012 as per the April 2013 2.1.7 RRR filing to the Board.  Provide a reconciliation if the balances provided are not identical to each other and to the total shown on the continuity schedule.</t>
  </si>
  <si>
    <t>Complete the above table based on the answers to the previous.  Add rows as required to complete the analysis in an informative manner.  Please provide the completed table as a working Excel spreadsheet.</t>
  </si>
  <si>
    <t>Appendix 2-TB</t>
  </si>
  <si>
    <t>Account 1592, PILs and Tax Variances for 2006 and Subsequent Years,
and Subsequent Years</t>
  </si>
  <si>
    <t>Sub-account HST/OVAT Input Tax Credits (ITCs)</t>
  </si>
  <si>
    <t>The following table should be completed based on the information requested below.  An explanation should be provided for any blank entries.</t>
  </si>
  <si>
    <t>100% of the balance in Account 1592,  PILs and Tax Variances for 2006 and Subsequent Years, Sub-account HST/OVAT Input Tax Credits (ITCs), should be recorded in this table.</t>
  </si>
  <si>
    <t>Summary of PST Savings from 2009 Historic Year Analysis</t>
  </si>
  <si>
    <t>Principal 
2010</t>
  </si>
  <si>
    <t>Principal 
2011</t>
  </si>
  <si>
    <t>Principal 
2012</t>
  </si>
  <si>
    <t>Principal 
2013</t>
  </si>
  <si>
    <r>
      <t xml:space="preserve">Principal 
Jan-April 2014 </t>
    </r>
    <r>
      <rPr>
        <b/>
        <vertAlign val="superscript"/>
        <sz val="10"/>
        <rFont val="Arial"/>
        <family val="2"/>
      </rPr>
      <t>1</t>
    </r>
  </si>
  <si>
    <t>Carrying Charges to April 30, 2014</t>
  </si>
  <si>
    <t>Total Account 1592, sub-account HST/OVAT Balance</t>
  </si>
  <si>
    <t>OM&amp;A Expenses PST Savings</t>
  </si>
  <si>
    <t>Capital Items PST Savings</t>
  </si>
  <si>
    <r>
      <t xml:space="preserve">Total Annual PST Savings </t>
    </r>
    <r>
      <rPr>
        <vertAlign val="superscript"/>
        <sz val="10"/>
        <color indexed="8"/>
        <rFont val="Arial"/>
        <family val="2"/>
      </rPr>
      <t>2</t>
    </r>
  </si>
  <si>
    <r>
      <rPr>
        <vertAlign val="superscript"/>
        <sz val="10"/>
        <color indexed="8"/>
        <rFont val="Arial"/>
        <family val="2"/>
      </rPr>
      <t>1</t>
    </r>
    <r>
      <rPr>
        <sz val="10"/>
        <color indexed="8"/>
        <rFont val="Arial"/>
        <family val="2"/>
      </rPr>
      <t xml:space="preserve"> Include January to April 30, 2014 PST savings if the rate year begins May 1, 2014.  If the rate year begins Jan 1, 2014, include PST savings to December 31, 2013.</t>
    </r>
  </si>
  <si>
    <r>
      <rPr>
        <vertAlign val="superscript"/>
        <sz val="10"/>
        <color indexed="8"/>
        <rFont val="Arial"/>
        <family val="2"/>
      </rPr>
      <t>2</t>
    </r>
    <r>
      <rPr>
        <sz val="10"/>
        <color indexed="8"/>
        <rFont val="Arial"/>
        <family val="2"/>
      </rPr>
      <t xml:space="preserve"> Derived PST savings proxy for each year per 2009 historic year analysis</t>
    </r>
  </si>
  <si>
    <r>
      <rPr>
        <b/>
        <sz val="10"/>
        <color indexed="8"/>
        <rFont val="Arial"/>
        <family val="2"/>
      </rPr>
      <t>Note:</t>
    </r>
    <r>
      <rPr>
        <sz val="10"/>
        <color indexed="8"/>
        <rFont val="Arial"/>
        <family val="2"/>
      </rPr>
      <t xml:space="preserve"> Assumes level OM&amp;A and Capital Spending year over year.  An alternative detailed transactional analysis may also be performed using actual expenditures from 2010 to the start of the rate year.</t>
    </r>
  </si>
  <si>
    <t>Appendix 2-U</t>
  </si>
  <si>
    <t>One-Time Incremental IFRS Transition Costs</t>
  </si>
  <si>
    <t>The following table should be completed based on the information requested below. An explanation should be provided for any blank entries.  The entries should include one-time incremental IFRS transition costs that are currently included in Account 1508, Other Regulatory Assets, sub-account Deferred IFRS Transition Costs Account, or Account 1508, Other Regulatory Assets, sub-account IFRS Transition Costs Variance Account.</t>
  </si>
  <si>
    <r>
      <t xml:space="preserve">Nature of One-Time Incremental IFRS Transition Costs </t>
    </r>
    <r>
      <rPr>
        <b/>
        <vertAlign val="superscript"/>
        <sz val="10"/>
        <rFont val="Arial"/>
        <family val="2"/>
      </rPr>
      <t>1</t>
    </r>
  </si>
  <si>
    <t>Audited Actual</t>
  </si>
  <si>
    <t>Audited Carrying</t>
  </si>
  <si>
    <t>Total Audited</t>
  </si>
  <si>
    <t>RRR 2.1.7</t>
  </si>
  <si>
    <r>
      <t xml:space="preserve">Variance </t>
    </r>
    <r>
      <rPr>
        <b/>
        <vertAlign val="superscript"/>
        <sz val="10"/>
        <rFont val="Arial"/>
        <family val="2"/>
      </rPr>
      <t>2</t>
    </r>
  </si>
  <si>
    <t>Reasons why the costs recorded meet the criteria of one-time IFRS administrative incremental costs</t>
  </si>
  <si>
    <t>Costs Incurred</t>
  </si>
  <si>
    <t>Charges</t>
  </si>
  <si>
    <t>Actual Costs</t>
  </si>
  <si>
    <t>Balance</t>
  </si>
  <si>
    <t>to Dec 31, 2012</t>
  </si>
  <si>
    <t>professional accounting fees</t>
  </si>
  <si>
    <t>professional legal fees</t>
  </si>
  <si>
    <t>salaries, wages and benefits of staff added to support the transition to IFRS</t>
  </si>
  <si>
    <t>associated staff training and development costs</t>
  </si>
  <si>
    <t>costs related to system upgrades, or replacements or changes where IFRS was the major reason for conversion</t>
  </si>
  <si>
    <r>
      <t xml:space="preserve">Amounts, if any, included in previous Board approved rates (amounts should be negative) </t>
    </r>
    <r>
      <rPr>
        <vertAlign val="superscript"/>
        <sz val="10"/>
        <rFont val="Arial"/>
        <family val="2"/>
      </rPr>
      <t>3</t>
    </r>
  </si>
  <si>
    <t>Note:</t>
  </si>
  <si>
    <t>The Deferred IFRS Transition Costs Account and the IFRS Transition Costs Variance Account are exclusively for necessary, incremental transition costs and shall not include ongoing IFRS compliance costs or impacts arising from adopting accounting policy changes that reflect changes in the timing of the recognition of income. The incremental costs in these accounts shall not include costs related to system upgrades, or replacements or changes where IFRS was not the major reason for conversion. In addition, incremental IFRS costs shall not include capital assets or expenditures.</t>
  </si>
  <si>
    <t>Applicants are to provide an explanation of material variances in evidence</t>
  </si>
  <si>
    <t>If there were any amounts approved in previous Board approved rates, please state the EB #:</t>
  </si>
  <si>
    <t>EB-2010-1234</t>
  </si>
  <si>
    <t>N/A</t>
  </si>
  <si>
    <t>ABC utility</t>
  </si>
  <si>
    <t xml:space="preserve">The example is for illustration purpose only. </t>
  </si>
  <si>
    <t>Appendix 2-EE</t>
  </si>
  <si>
    <t>2013 Changes in Accounting Policies under CGAAP</t>
  </si>
  <si>
    <r>
      <t xml:space="preserve">Assumes the applicant made capitalization and depreciation expense accounting policy changes under CGAAP effective January 1, </t>
    </r>
    <r>
      <rPr>
        <b/>
        <sz val="10"/>
        <color indexed="10"/>
        <rFont val="Arial"/>
        <family val="2"/>
      </rPr>
      <t>2013</t>
    </r>
  </si>
  <si>
    <t>PP&amp;E Values under revised CGAAP (Starts from 2013)</t>
  </si>
  <si>
    <t xml:space="preserve">1  For an applicant that made the capitalization and depreciation expense accounting policy changes on January 1, 2013, the PP&amp;E values as of January 1, 2013 under both former CGAAP and revised CGAAP should be the same.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</si>
</sst>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sz val="11"/>
      <color indexed="8"/>
      <name val="Calibri"/>
      <family val="2"/>
    </font>
    <font>
      <b/>
      <sz val="14"/>
      <name val="Arial"/>
      <family val="2"/>
    </font>
    <font>
      <b/>
      <sz val="10"/>
      <color indexed="8"/>
      <name val="Arial"/>
      <family val="2"/>
    </font>
    <font>
      <b/>
      <sz val="10"/>
      <color indexed="10"/>
      <name val="Arial"/>
      <family val="2"/>
    </font>
    <font>
      <b/>
      <sz val="10"/>
      <color indexed="8"/>
      <name val="Calibri"/>
      <family val="2"/>
    </font>
    <font>
      <b/>
      <sz val="11"/>
      <color indexed="8"/>
      <name val="Calibri"/>
      <family val="2"/>
    </font>
    <font>
      <sz val="10"/>
      <color indexed="8"/>
      <name val="Arial"/>
      <family val="2"/>
    </font>
    <font>
      <sz val="10"/>
      <color indexed="8"/>
      <name val="Calibri"/>
      <family val="2"/>
    </font>
    <font>
      <sz val="10"/>
      <color indexed="55"/>
      <name val="Arial"/>
      <family val="2"/>
    </font>
    <font>
      <sz val="9"/>
      <color indexed="8"/>
      <name val="Arial"/>
      <family val="2"/>
    </font>
    <font>
      <b/>
      <vertAlign val="superscript"/>
      <sz val="10"/>
      <name val="Arial"/>
      <family val="2"/>
    </font>
    <font>
      <b/>
      <u/>
      <sz val="10"/>
      <color indexed="8"/>
      <name val="Arial"/>
      <family val="2"/>
    </font>
    <font>
      <vertAlign val="superscript"/>
      <sz val="10"/>
      <color indexed="8"/>
      <name val="Arial"/>
      <family val="2"/>
    </font>
    <font>
      <vertAlign val="superscript"/>
      <sz val="10"/>
      <name val="Arial"/>
      <family val="2"/>
    </font>
    <font>
      <b/>
      <sz val="10"/>
      <color rgb="FFFF000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lightDown">
        <bgColor indexed="55"/>
      </patternFill>
    </fill>
    <fill>
      <patternFill patternType="solid">
        <fgColor rgb="FFFFFFFF"/>
        <bgColor indexed="64"/>
      </patternFill>
    </fill>
    <fill>
      <patternFill patternType="lightDown">
        <bgColor indexed="22"/>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3">
    <xf numFmtId="0" fontId="0" fillId="0" borderId="0"/>
    <xf numFmtId="43" fontId="18" fillId="0" borderId="0" applyFont="0" applyFill="0" applyBorder="0" applyAlignment="0" applyProtection="0"/>
    <xf numFmtId="0" fontId="18" fillId="0" borderId="0"/>
    <xf numFmtId="0" fontId="2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44" fontId="18" fillId="0" borderId="0" applyFont="0" applyFill="0" applyBorder="0" applyAlignment="0" applyProtection="0"/>
  </cellStyleXfs>
  <cellXfs count="167">
    <xf numFmtId="0" fontId="0" fillId="0" borderId="0" xfId="0"/>
    <xf numFmtId="0" fontId="18" fillId="0" borderId="0" xfId="2"/>
    <xf numFmtId="0" fontId="18" fillId="0" borderId="0" xfId="2" applyFill="1"/>
    <xf numFmtId="0" fontId="19" fillId="0" borderId="0" xfId="2" applyFont="1"/>
    <xf numFmtId="0" fontId="20" fillId="0" borderId="0" xfId="2" applyFont="1" applyAlignment="1">
      <alignment horizontal="right" vertical="top"/>
    </xf>
    <xf numFmtId="0" fontId="21" fillId="0" borderId="0" xfId="3"/>
    <xf numFmtId="0" fontId="20" fillId="33" borderId="10" xfId="2" applyFont="1" applyFill="1" applyBorder="1" applyAlignment="1">
      <alignment horizontal="right" vertical="top"/>
    </xf>
    <xf numFmtId="0" fontId="20" fillId="33" borderId="0" xfId="2" applyFont="1" applyFill="1" applyAlignment="1">
      <alignment horizontal="right" vertical="top"/>
    </xf>
    <xf numFmtId="0" fontId="25" fillId="0" borderId="0" xfId="3" applyFont="1"/>
    <xf numFmtId="0" fontId="26" fillId="0" borderId="0" xfId="3" applyFont="1"/>
    <xf numFmtId="0" fontId="27" fillId="0" borderId="0" xfId="3" applyFont="1"/>
    <xf numFmtId="0" fontId="28" fillId="0" borderId="0" xfId="3" applyFont="1"/>
    <xf numFmtId="0" fontId="23" fillId="0" borderId="11" xfId="3" applyFont="1" applyBorder="1" applyAlignment="1">
      <alignment horizontal="center" wrapText="1"/>
    </xf>
    <xf numFmtId="0" fontId="23" fillId="0" borderId="0" xfId="3" applyFont="1"/>
    <xf numFmtId="0" fontId="23" fillId="0" borderId="11" xfId="3" applyFont="1" applyBorder="1" applyAlignment="1">
      <alignment horizontal="center" vertical="center"/>
    </xf>
    <xf numFmtId="0" fontId="27" fillId="0" borderId="11" xfId="3" applyFont="1" applyBorder="1" applyAlignment="1">
      <alignment horizontal="center"/>
    </xf>
    <xf numFmtId="0" fontId="27" fillId="0" borderId="11" xfId="3" applyFont="1" applyBorder="1"/>
    <xf numFmtId="0" fontId="29" fillId="34" borderId="11" xfId="3" applyFont="1" applyFill="1" applyBorder="1"/>
    <xf numFmtId="3" fontId="27" fillId="33" borderId="11" xfId="3" applyNumberFormat="1" applyFont="1" applyFill="1" applyBorder="1" applyAlignment="1"/>
    <xf numFmtId="3" fontId="27" fillId="0" borderId="11" xfId="3" applyNumberFormat="1" applyFont="1" applyBorder="1" applyAlignment="1"/>
    <xf numFmtId="0" fontId="27" fillId="34" borderId="11" xfId="3" applyFont="1" applyFill="1" applyBorder="1"/>
    <xf numFmtId="0" fontId="23" fillId="0" borderId="11" xfId="3" applyFont="1" applyBorder="1"/>
    <xf numFmtId="0" fontId="23" fillId="0" borderId="0" xfId="3" applyFont="1" applyAlignment="1">
      <alignment wrapText="1"/>
    </xf>
    <xf numFmtId="3" fontId="18" fillId="33" borderId="11" xfId="3" applyNumberFormat="1" applyFont="1" applyFill="1" applyBorder="1" applyAlignment="1"/>
    <xf numFmtId="0" fontId="23" fillId="0" borderId="11" xfId="3" applyFont="1" applyBorder="1" applyAlignment="1">
      <alignment wrapText="1"/>
    </xf>
    <xf numFmtId="3" fontId="27" fillId="0" borderId="11" xfId="3" applyNumberFormat="1" applyFont="1" applyBorder="1"/>
    <xf numFmtId="3" fontId="27" fillId="0" borderId="0" xfId="3" applyNumberFormat="1" applyFont="1"/>
    <xf numFmtId="0" fontId="27" fillId="0" borderId="19" xfId="3" applyFont="1" applyBorder="1" applyAlignment="1">
      <alignment horizontal="left" wrapText="1" indent="4"/>
    </xf>
    <xf numFmtId="0" fontId="27" fillId="0" borderId="19" xfId="3" applyFont="1" applyBorder="1"/>
    <xf numFmtId="164" fontId="27" fillId="0" borderId="19" xfId="1" applyNumberFormat="1" applyFont="1" applyBorder="1"/>
    <xf numFmtId="0" fontId="23" fillId="0" borderId="0" xfId="3" applyFont="1" applyAlignment="1">
      <alignment horizontal="right"/>
    </xf>
    <xf numFmtId="10" fontId="27" fillId="33" borderId="10" xfId="3" applyNumberFormat="1" applyFont="1" applyFill="1" applyBorder="1"/>
    <xf numFmtId="0" fontId="21" fillId="0" borderId="0" xfId="3" applyFont="1"/>
    <xf numFmtId="0" fontId="28" fillId="0" borderId="0" xfId="3" applyFont="1" applyAlignment="1">
      <alignment vertical="center"/>
    </xf>
    <xf numFmtId="0" fontId="23" fillId="0" borderId="13" xfId="3" applyFont="1" applyBorder="1"/>
    <xf numFmtId="0" fontId="27" fillId="0" borderId="13" xfId="3" applyFont="1" applyBorder="1"/>
    <xf numFmtId="164" fontId="27" fillId="0" borderId="13" xfId="1" applyNumberFormat="1" applyFont="1" applyBorder="1"/>
    <xf numFmtId="0" fontId="27" fillId="0" borderId="0" xfId="3" applyFont="1" applyBorder="1" applyAlignment="1">
      <alignment horizontal="center"/>
    </xf>
    <xf numFmtId="0" fontId="23" fillId="0" borderId="11" xfId="3" applyFont="1" applyBorder="1" applyAlignment="1">
      <alignment horizontal="center" vertical="center" wrapText="1"/>
    </xf>
    <xf numFmtId="164" fontId="27" fillId="0" borderId="0" xfId="1" applyNumberFormat="1" applyFont="1"/>
    <xf numFmtId="0" fontId="19" fillId="0" borderId="0" xfId="2" applyFont="1" applyAlignment="1">
      <alignment horizontal="left"/>
    </xf>
    <xf numFmtId="0" fontId="22" fillId="0" borderId="0" xfId="2" applyFont="1" applyAlignment="1">
      <alignment horizontal="center" wrapText="1"/>
    </xf>
    <xf numFmtId="0" fontId="18" fillId="0" borderId="26" xfId="2" applyBorder="1"/>
    <xf numFmtId="0" fontId="19" fillId="0" borderId="27" xfId="2" applyFont="1" applyFill="1" applyBorder="1" applyAlignment="1">
      <alignment horizontal="center"/>
    </xf>
    <xf numFmtId="0" fontId="18" fillId="0" borderId="23" xfId="2" applyBorder="1"/>
    <xf numFmtId="0" fontId="19" fillId="0" borderId="29" xfId="2" applyFont="1" applyFill="1" applyBorder="1" applyAlignment="1">
      <alignment horizontal="center"/>
    </xf>
    <xf numFmtId="0" fontId="19" fillId="33" borderId="31" xfId="2" applyFont="1" applyFill="1" applyBorder="1" applyAlignment="1">
      <alignment horizontal="center"/>
    </xf>
    <xf numFmtId="0" fontId="18" fillId="0" borderId="32" xfId="2" applyBorder="1"/>
    <xf numFmtId="165" fontId="0" fillId="33" borderId="33" xfId="52" applyNumberFormat="1" applyFont="1" applyFill="1" applyBorder="1"/>
    <xf numFmtId="165" fontId="0" fillId="33" borderId="39" xfId="52" applyNumberFormat="1" applyFont="1" applyFill="1" applyBorder="1"/>
    <xf numFmtId="0" fontId="18" fillId="0" borderId="43" xfId="2" applyBorder="1"/>
    <xf numFmtId="165" fontId="0" fillId="0" borderId="44" xfId="52" applyNumberFormat="1" applyFont="1" applyBorder="1"/>
    <xf numFmtId="0" fontId="18" fillId="0" borderId="0" xfId="2" applyFont="1"/>
    <xf numFmtId="0" fontId="18" fillId="0" borderId="0" xfId="2" applyAlignment="1">
      <alignment horizontal="left" wrapText="1"/>
    </xf>
    <xf numFmtId="0" fontId="18" fillId="0" borderId="0" xfId="2" applyAlignment="1">
      <alignment wrapText="1"/>
    </xf>
    <xf numFmtId="0" fontId="18" fillId="0" borderId="0" xfId="2" applyFont="1" applyAlignment="1">
      <alignment horizontal="center"/>
    </xf>
    <xf numFmtId="0" fontId="18" fillId="0" borderId="0" xfId="2" applyAlignment="1">
      <alignment horizontal="left"/>
    </xf>
    <xf numFmtId="0" fontId="18" fillId="0" borderId="0" xfId="2" applyFont="1" applyAlignment="1">
      <alignment wrapText="1"/>
    </xf>
    <xf numFmtId="0" fontId="19" fillId="0" borderId="0" xfId="2" applyFont="1" applyAlignment="1">
      <alignment horizontal="center" vertical="center"/>
    </xf>
    <xf numFmtId="0" fontId="19" fillId="0" borderId="0" xfId="2" applyFont="1" applyAlignment="1">
      <alignment horizontal="center" wrapText="1"/>
    </xf>
    <xf numFmtId="0" fontId="18" fillId="0" borderId="0" xfId="2" applyAlignment="1">
      <alignment horizontal="center"/>
    </xf>
    <xf numFmtId="0" fontId="18" fillId="0" borderId="0" xfId="2" applyFont="1" applyAlignment="1">
      <alignment horizontal="right" wrapText="1"/>
    </xf>
    <xf numFmtId="0" fontId="27" fillId="35" borderId="0" xfId="2" applyFont="1" applyFill="1" applyAlignment="1">
      <alignment horizontal="left" vertical="top"/>
    </xf>
    <xf numFmtId="0" fontId="32" fillId="35" borderId="0" xfId="2" applyFont="1" applyFill="1" applyAlignment="1">
      <alignment horizontal="left" vertical="top"/>
    </xf>
    <xf numFmtId="165" fontId="18" fillId="33" borderId="33" xfId="52" applyNumberFormat="1" applyFont="1" applyFill="1" applyBorder="1"/>
    <xf numFmtId="165" fontId="18" fillId="0" borderId="44" xfId="52" applyNumberFormat="1" applyFont="1" applyBorder="1"/>
    <xf numFmtId="165" fontId="18" fillId="0" borderId="0" xfId="52" applyNumberFormat="1" applyFont="1" applyBorder="1"/>
    <xf numFmtId="0" fontId="19" fillId="33" borderId="27" xfId="2" applyFont="1" applyFill="1" applyBorder="1" applyAlignment="1">
      <alignment horizontal="center"/>
    </xf>
    <xf numFmtId="0" fontId="19" fillId="33" borderId="29" xfId="2" applyFont="1" applyFill="1" applyBorder="1" applyAlignment="1">
      <alignment horizontal="center"/>
    </xf>
    <xf numFmtId="15" fontId="19" fillId="0" borderId="31" xfId="2" applyNumberFormat="1" applyFont="1" applyFill="1" applyBorder="1" applyAlignment="1">
      <alignment horizontal="center"/>
    </xf>
    <xf numFmtId="15" fontId="19" fillId="33" borderId="31" xfId="2" applyNumberFormat="1" applyFont="1" applyFill="1" applyBorder="1" applyAlignment="1">
      <alignment horizontal="center"/>
    </xf>
    <xf numFmtId="165" fontId="18" fillId="33" borderId="33" xfId="52" applyNumberFormat="1" applyFill="1" applyBorder="1"/>
    <xf numFmtId="165" fontId="18" fillId="0" borderId="33" xfId="52" applyNumberFormat="1" applyFill="1" applyBorder="1"/>
    <xf numFmtId="165" fontId="18" fillId="36" borderId="51" xfId="52" applyNumberFormat="1" applyFill="1" applyBorder="1" applyAlignment="1"/>
    <xf numFmtId="0" fontId="18" fillId="36" borderId="49" xfId="2" applyFill="1" applyBorder="1" applyAlignment="1"/>
    <xf numFmtId="165" fontId="18" fillId="33" borderId="39" xfId="52" applyNumberFormat="1" applyFill="1" applyBorder="1"/>
    <xf numFmtId="165" fontId="18" fillId="0" borderId="44" xfId="52" applyNumberFormat="1" applyBorder="1"/>
    <xf numFmtId="165" fontId="18" fillId="33" borderId="52" xfId="52" applyNumberFormat="1" applyFill="1" applyBorder="1" applyAlignment="1"/>
    <xf numFmtId="165" fontId="18" fillId="0" borderId="52" xfId="52" applyNumberFormat="1" applyFill="1" applyBorder="1" applyAlignment="1"/>
    <xf numFmtId="165" fontId="18" fillId="33" borderId="53" xfId="52" applyNumberFormat="1" applyFill="1" applyBorder="1"/>
    <xf numFmtId="0" fontId="19" fillId="0" borderId="0" xfId="2" applyFont="1" applyAlignment="1">
      <alignment horizontal="center" vertical="top"/>
    </xf>
    <xf numFmtId="0" fontId="19" fillId="0" borderId="0" xfId="2" applyFont="1" applyAlignment="1">
      <alignment horizontal="center"/>
    </xf>
    <xf numFmtId="0" fontId="35" fillId="0" borderId="0" xfId="2" applyFont="1"/>
    <xf numFmtId="0" fontId="27" fillId="0" borderId="0" xfId="3" applyFont="1" applyAlignment="1">
      <alignment horizontal="left" vertical="center" wrapText="1"/>
    </xf>
    <xf numFmtId="3" fontId="27" fillId="34" borderId="11" xfId="3" applyNumberFormat="1" applyFont="1" applyFill="1" applyBorder="1" applyAlignment="1"/>
    <xf numFmtId="3" fontId="27" fillId="34" borderId="11" xfId="3" applyNumberFormat="1" applyFont="1" applyFill="1" applyBorder="1"/>
    <xf numFmtId="164" fontId="27" fillId="0" borderId="19" xfId="31" applyNumberFormat="1" applyFont="1" applyBorder="1"/>
    <xf numFmtId="164" fontId="27" fillId="0" borderId="13" xfId="31" applyNumberFormat="1" applyFont="1" applyBorder="1"/>
    <xf numFmtId="0" fontId="18" fillId="0" borderId="0" xfId="2" applyFont="1" applyAlignment="1">
      <alignment horizontal="center" vertical="top"/>
    </xf>
    <xf numFmtId="0" fontId="18" fillId="0" borderId="0" xfId="2" applyFont="1" applyAlignment="1">
      <alignment vertical="top" wrapText="1"/>
    </xf>
    <xf numFmtId="0" fontId="18" fillId="0" borderId="0" xfId="2" applyFont="1" applyAlignment="1">
      <alignment wrapText="1"/>
    </xf>
    <xf numFmtId="0" fontId="18" fillId="0" borderId="0" xfId="2" applyFont="1" applyAlignment="1">
      <alignment horizontal="center" vertical="top" wrapText="1"/>
    </xf>
    <xf numFmtId="0" fontId="18" fillId="33" borderId="36" xfId="2" applyFill="1" applyBorder="1" applyAlignment="1">
      <alignment horizontal="left" wrapText="1"/>
    </xf>
    <xf numFmtId="0" fontId="18" fillId="33" borderId="37" xfId="2" applyFill="1" applyBorder="1" applyAlignment="1">
      <alignment horizontal="left" wrapText="1"/>
    </xf>
    <xf numFmtId="0" fontId="18" fillId="33" borderId="38" xfId="2" applyFill="1" applyBorder="1" applyAlignment="1">
      <alignment horizontal="left" wrapText="1"/>
    </xf>
    <xf numFmtId="0" fontId="19" fillId="0" borderId="40" xfId="2" applyFont="1" applyBorder="1" applyAlignment="1">
      <alignment horizontal="left" wrapText="1"/>
    </xf>
    <xf numFmtId="0" fontId="19" fillId="0" borderId="41" xfId="2" applyFont="1" applyBorder="1" applyAlignment="1">
      <alignment horizontal="left" wrapText="1"/>
    </xf>
    <xf numFmtId="0" fontId="19" fillId="0" borderId="42" xfId="2" applyFont="1" applyBorder="1" applyAlignment="1">
      <alignment horizontal="left" wrapText="1"/>
    </xf>
    <xf numFmtId="0" fontId="18" fillId="0" borderId="0" xfId="2" applyFont="1" applyAlignment="1">
      <alignment horizontal="left" wrapText="1"/>
    </xf>
    <xf numFmtId="0" fontId="18" fillId="0" borderId="34" xfId="2" applyBorder="1" applyAlignment="1">
      <alignment horizontal="left" wrapText="1"/>
    </xf>
    <xf numFmtId="0" fontId="18" fillId="0" borderId="13" xfId="2" applyBorder="1" applyAlignment="1">
      <alignment horizontal="left" wrapText="1"/>
    </xf>
    <xf numFmtId="0" fontId="18" fillId="0" borderId="14" xfId="2" applyBorder="1" applyAlignment="1">
      <alignment horizontal="left" wrapText="1"/>
    </xf>
    <xf numFmtId="0" fontId="18" fillId="0" borderId="28" xfId="2" applyBorder="1" applyAlignment="1">
      <alignment horizontal="left" wrapText="1"/>
    </xf>
    <xf numFmtId="0" fontId="18" fillId="0" borderId="0" xfId="2" applyBorder="1" applyAlignment="1">
      <alignment horizontal="left" wrapText="1"/>
    </xf>
    <xf numFmtId="0" fontId="18" fillId="0" borderId="23" xfId="2" applyBorder="1" applyAlignment="1">
      <alignment horizontal="left" wrapText="1"/>
    </xf>
    <xf numFmtId="0" fontId="18" fillId="0" borderId="35" xfId="2" applyBorder="1" applyAlignment="1">
      <alignment horizontal="left" wrapText="1"/>
    </xf>
    <xf numFmtId="0" fontId="18" fillId="0" borderId="16" xfId="2" applyBorder="1" applyAlignment="1">
      <alignment horizontal="left" wrapText="1"/>
    </xf>
    <xf numFmtId="0" fontId="18" fillId="0" borderId="17" xfId="2" applyBorder="1" applyAlignment="1">
      <alignment horizontal="left" wrapText="1"/>
    </xf>
    <xf numFmtId="0" fontId="18" fillId="0" borderId="34" xfId="2" applyFont="1" applyBorder="1" applyAlignment="1">
      <alignment horizontal="left" wrapText="1"/>
    </xf>
    <xf numFmtId="0" fontId="22" fillId="0" borderId="0" xfId="2" applyFont="1" applyAlignment="1">
      <alignment horizontal="center"/>
    </xf>
    <xf numFmtId="0" fontId="22" fillId="0" borderId="0" xfId="2" applyFont="1" applyAlignment="1">
      <alignment horizontal="center" wrapText="1"/>
    </xf>
    <xf numFmtId="0" fontId="18" fillId="0" borderId="0" xfId="2" applyAlignment="1">
      <alignment wrapText="1"/>
    </xf>
    <xf numFmtId="0" fontId="19" fillId="0" borderId="24" xfId="2" applyFont="1" applyFill="1" applyBorder="1" applyAlignment="1">
      <alignment vertical="center" wrapText="1"/>
    </xf>
    <xf numFmtId="0" fontId="19" fillId="0" borderId="25" xfId="2" applyFont="1" applyFill="1" applyBorder="1" applyAlignment="1">
      <alignment vertical="center" wrapText="1"/>
    </xf>
    <xf numFmtId="0" fontId="19" fillId="0" borderId="28" xfId="2" applyFont="1" applyFill="1" applyBorder="1" applyAlignment="1">
      <alignment vertical="center" wrapText="1"/>
    </xf>
    <xf numFmtId="0" fontId="19" fillId="0" borderId="0" xfId="2" applyFont="1" applyFill="1" applyBorder="1" applyAlignment="1">
      <alignment vertical="center" wrapText="1"/>
    </xf>
    <xf numFmtId="0" fontId="19" fillId="0" borderId="30" xfId="2" applyFont="1" applyFill="1" applyBorder="1" applyAlignment="1">
      <alignment vertical="center" wrapText="1"/>
    </xf>
    <xf numFmtId="0" fontId="19" fillId="0" borderId="19" xfId="2" applyFont="1" applyFill="1" applyBorder="1" applyAlignment="1">
      <alignment vertical="center" wrapText="1"/>
    </xf>
    <xf numFmtId="0" fontId="27" fillId="35" borderId="0" xfId="2" applyFont="1" applyFill="1" applyAlignment="1">
      <alignment horizontal="left" vertical="top" wrapText="1"/>
    </xf>
    <xf numFmtId="0" fontId="18" fillId="0" borderId="0" xfId="2" applyAlignment="1">
      <alignment horizontal="left" wrapText="1"/>
    </xf>
    <xf numFmtId="0" fontId="19" fillId="0" borderId="0" xfId="2" applyFont="1" applyAlignment="1">
      <alignment horizontal="center" vertical="center"/>
    </xf>
    <xf numFmtId="0" fontId="19" fillId="0" borderId="0" xfId="2" applyFont="1" applyAlignment="1">
      <alignment horizontal="center" vertical="top" wrapText="1"/>
    </xf>
    <xf numFmtId="0" fontId="19" fillId="0" borderId="0" xfId="2" applyFont="1" applyAlignment="1">
      <alignment horizontal="center" vertical="top"/>
    </xf>
    <xf numFmtId="0" fontId="18" fillId="0" borderId="34" xfId="2" applyBorder="1" applyAlignment="1">
      <alignment horizontal="left" vertical="center" wrapText="1"/>
    </xf>
    <xf numFmtId="0" fontId="18" fillId="0" borderId="13" xfId="2" applyBorder="1" applyAlignment="1">
      <alignment horizontal="left" vertical="center" wrapText="1"/>
    </xf>
    <xf numFmtId="0" fontId="18" fillId="0" borderId="14" xfId="2" applyBorder="1" applyAlignment="1">
      <alignment horizontal="left" vertical="center" wrapText="1"/>
    </xf>
    <xf numFmtId="0" fontId="18" fillId="0" borderId="28" xfId="2" applyBorder="1" applyAlignment="1">
      <alignment horizontal="left" vertical="center" wrapText="1"/>
    </xf>
    <xf numFmtId="0" fontId="18" fillId="0" borderId="0" xfId="2" applyBorder="1" applyAlignment="1">
      <alignment horizontal="left" vertical="center" wrapText="1"/>
    </xf>
    <xf numFmtId="0" fontId="18" fillId="0" borderId="23" xfId="2" applyBorder="1" applyAlignment="1">
      <alignment horizontal="left" vertical="center" wrapText="1"/>
    </xf>
    <xf numFmtId="0" fontId="18" fillId="0" borderId="35" xfId="2" applyBorder="1" applyAlignment="1">
      <alignment horizontal="left" vertical="center" wrapText="1"/>
    </xf>
    <xf numFmtId="0" fontId="18" fillId="0" borderId="16" xfId="2" applyBorder="1" applyAlignment="1">
      <alignment horizontal="left" vertical="center" wrapText="1"/>
    </xf>
    <xf numFmtId="0" fontId="18" fillId="0" borderId="17" xfId="2" applyBorder="1" applyAlignment="1">
      <alignment horizontal="left" vertical="center" wrapText="1"/>
    </xf>
    <xf numFmtId="0" fontId="18" fillId="0" borderId="0" xfId="2" applyAlignment="1">
      <alignment horizontal="center"/>
    </xf>
    <xf numFmtId="0" fontId="18" fillId="0" borderId="0" xfId="2" applyAlignment="1"/>
    <xf numFmtId="0" fontId="19" fillId="0" borderId="45" xfId="2" applyFont="1" applyFill="1" applyBorder="1" applyAlignment="1">
      <alignment vertical="center" wrapText="1"/>
    </xf>
    <xf numFmtId="0" fontId="19" fillId="0" borderId="46" xfId="2" applyFont="1" applyFill="1" applyBorder="1" applyAlignment="1">
      <alignment vertical="center" wrapText="1"/>
    </xf>
    <xf numFmtId="0" fontId="19" fillId="0" borderId="48" xfId="2" applyFont="1" applyFill="1" applyBorder="1" applyAlignment="1">
      <alignment vertical="center" wrapText="1"/>
    </xf>
    <xf numFmtId="0" fontId="19" fillId="0" borderId="11" xfId="2" applyFont="1" applyFill="1" applyBorder="1" applyAlignment="1">
      <alignment vertical="center" wrapText="1"/>
    </xf>
    <xf numFmtId="0" fontId="19" fillId="0" borderId="47" xfId="2" applyFont="1" applyFill="1" applyBorder="1" applyAlignment="1">
      <alignment horizontal="center" wrapText="1"/>
    </xf>
    <xf numFmtId="0" fontId="18" fillId="0" borderId="49" xfId="2" applyFill="1" applyBorder="1" applyAlignment="1">
      <alignment horizontal="center" wrapText="1"/>
    </xf>
    <xf numFmtId="0" fontId="18" fillId="0" borderId="50" xfId="2" applyFill="1" applyBorder="1" applyAlignment="1">
      <alignment horizontal="center" wrapText="1"/>
    </xf>
    <xf numFmtId="0" fontId="27" fillId="0" borderId="0" xfId="3" applyFont="1" applyAlignment="1">
      <alignment horizontal="left" vertical="center" wrapText="1"/>
    </xf>
    <xf numFmtId="0" fontId="27" fillId="0" borderId="22" xfId="3" applyFont="1" applyBorder="1" applyAlignment="1">
      <alignment horizontal="center"/>
    </xf>
    <xf numFmtId="0" fontId="27" fillId="0" borderId="0" xfId="3" applyFont="1" applyBorder="1" applyAlignment="1">
      <alignment horizontal="center"/>
    </xf>
    <xf numFmtId="0" fontId="27" fillId="0" borderId="23" xfId="3" applyFont="1" applyBorder="1" applyAlignment="1">
      <alignment horizontal="center"/>
    </xf>
    <xf numFmtId="0" fontId="27" fillId="0" borderId="15" xfId="3" applyFont="1" applyBorder="1" applyAlignment="1">
      <alignment horizontal="center"/>
    </xf>
    <xf numFmtId="0" fontId="27" fillId="0" borderId="16" xfId="3" applyFont="1" applyBorder="1" applyAlignment="1">
      <alignment horizontal="center"/>
    </xf>
    <xf numFmtId="0" fontId="27" fillId="0" borderId="17" xfId="3" applyFont="1" applyBorder="1" applyAlignment="1">
      <alignment horizontal="center"/>
    </xf>
    <xf numFmtId="0" fontId="27" fillId="0" borderId="18" xfId="3" applyFont="1" applyBorder="1" applyAlignment="1">
      <alignment horizontal="center"/>
    </xf>
    <xf numFmtId="0" fontId="27" fillId="0" borderId="19" xfId="3" applyFont="1" applyBorder="1" applyAlignment="1">
      <alignment horizontal="center"/>
    </xf>
    <xf numFmtId="0" fontId="27" fillId="0" borderId="20" xfId="3" applyFont="1" applyBorder="1" applyAlignment="1">
      <alignment horizontal="center"/>
    </xf>
    <xf numFmtId="0" fontId="27" fillId="0" borderId="12" xfId="3" applyFont="1" applyBorder="1" applyAlignment="1">
      <alignment horizontal="center"/>
    </xf>
    <xf numFmtId="0" fontId="27" fillId="0" borderId="13" xfId="3" applyFont="1" applyBorder="1" applyAlignment="1">
      <alignment horizontal="center"/>
    </xf>
    <xf numFmtId="0" fontId="27" fillId="0" borderId="14" xfId="3" applyFont="1" applyBorder="1" applyAlignment="1">
      <alignment horizontal="center"/>
    </xf>
    <xf numFmtId="0" fontId="23" fillId="0" borderId="0" xfId="3" applyFont="1" applyAlignment="1">
      <alignment horizontal="right" wrapText="1"/>
    </xf>
    <xf numFmtId="164" fontId="27" fillId="33" borderId="21" xfId="1" applyNumberFormat="1" applyFont="1" applyFill="1" applyBorder="1" applyAlignment="1">
      <alignment horizontal="center"/>
    </xf>
    <xf numFmtId="164" fontId="27" fillId="33" borderId="10" xfId="1" applyNumberFormat="1" applyFont="1" applyFill="1" applyBorder="1" applyAlignment="1">
      <alignment horizontal="center"/>
    </xf>
    <xf numFmtId="0" fontId="23" fillId="0" borderId="0" xfId="3" applyFont="1" applyAlignment="1">
      <alignment horizontal="center" vertical="center"/>
    </xf>
    <xf numFmtId="0" fontId="27" fillId="0" borderId="15" xfId="3" applyFont="1" applyBorder="1"/>
    <xf numFmtId="0" fontId="27" fillId="0" borderId="16" xfId="3" applyFont="1" applyBorder="1"/>
    <xf numFmtId="0" fontId="27" fillId="0" borderId="17" xfId="3" applyFont="1" applyBorder="1"/>
    <xf numFmtId="0" fontId="27" fillId="0" borderId="18" xfId="3" applyFont="1" applyBorder="1"/>
    <xf numFmtId="0" fontId="27" fillId="0" borderId="19" xfId="3" applyFont="1" applyBorder="1"/>
    <xf numFmtId="0" fontId="27" fillId="0" borderId="20" xfId="3" applyFont="1" applyBorder="1"/>
    <xf numFmtId="164" fontId="27" fillId="33" borderId="21" xfId="31" applyNumberFormat="1" applyFont="1" applyFill="1" applyBorder="1" applyAlignment="1">
      <alignment horizontal="center"/>
    </xf>
    <xf numFmtId="164" fontId="27" fillId="33" borderId="10" xfId="31" applyNumberFormat="1" applyFont="1" applyFill="1" applyBorder="1" applyAlignment="1">
      <alignment horizontal="center"/>
    </xf>
    <xf numFmtId="0" fontId="27" fillId="0" borderId="0" xfId="3" applyFont="1" applyAlignment="1">
      <alignment horizontal="left" wrapText="1"/>
    </xf>
  </cellXfs>
  <cellStyles count="53">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omma" xfId="1" builtinId="3"/>
    <cellStyle name="Comma 2" xfId="31"/>
    <cellStyle name="Comma 3" xfId="32"/>
    <cellStyle name="Currency 2" xfId="52"/>
    <cellStyle name="Explanatory Text 2" xfId="33"/>
    <cellStyle name="Good 2" xfId="34"/>
    <cellStyle name="Heading 1 2" xfId="35"/>
    <cellStyle name="Heading 2 2" xfId="36"/>
    <cellStyle name="Heading 3 2" xfId="37"/>
    <cellStyle name="Heading 4 2" xfId="38"/>
    <cellStyle name="Input 2" xfId="39"/>
    <cellStyle name="Linked Cell 2" xfId="40"/>
    <cellStyle name="Neutral 2" xfId="41"/>
    <cellStyle name="Normal" xfId="0" builtinId="0"/>
    <cellStyle name="Normal 2" xfId="2"/>
    <cellStyle name="Normal 3" xfId="42"/>
    <cellStyle name="Normal 4" xfId="43"/>
    <cellStyle name="Normal 5" xfId="44"/>
    <cellStyle name="Normal_PPE Deferral Account Schedule for 2013 MIFRS CoS applications (2)" xfId="3"/>
    <cellStyle name="Note 2" xfId="45"/>
    <cellStyle name="Output 2" xfId="46"/>
    <cellStyle name="Percent 2" xfId="47"/>
    <cellStyle name="Percent 3" xfId="48"/>
    <cellStyle name="Title 2" xfId="49"/>
    <cellStyle name="Total 2" xfId="50"/>
    <cellStyle name="Warning Text 2"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561975</xdr:colOff>
      <xdr:row>11</xdr:row>
      <xdr:rowOff>276225</xdr:rowOff>
    </xdr:from>
    <xdr:to>
      <xdr:col>8</xdr:col>
      <xdr:colOff>0</xdr:colOff>
      <xdr:row>15</xdr:row>
      <xdr:rowOff>47625</xdr:rowOff>
    </xdr:to>
    <xdr:sp macro="" textlink="">
      <xdr:nvSpPr>
        <xdr:cNvPr id="2" name="TextBox 1"/>
        <xdr:cNvSpPr txBox="1"/>
      </xdr:nvSpPr>
      <xdr:spPr>
        <a:xfrm>
          <a:off x="7105650" y="2190750"/>
          <a:ext cx="1571625" cy="6096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Large</a:t>
          </a:r>
          <a:r>
            <a:rPr lang="en-CA" sz="1100" b="1" baseline="0"/>
            <a:t> Corporation Tax is not applicable to this utility</a:t>
          </a:r>
          <a:endParaRPr lang="en-CA" sz="1100" b="1"/>
        </a:p>
      </xdr:txBody>
    </xdr:sp>
    <xdr:clientData/>
  </xdr:twoCellAnchor>
  <xdr:twoCellAnchor>
    <xdr:from>
      <xdr:col>4</xdr:col>
      <xdr:colOff>1104900</xdr:colOff>
      <xdr:row>13</xdr:row>
      <xdr:rowOff>76200</xdr:rowOff>
    </xdr:from>
    <xdr:to>
      <xdr:col>5</xdr:col>
      <xdr:colOff>504825</xdr:colOff>
      <xdr:row>16</xdr:row>
      <xdr:rowOff>180975</xdr:rowOff>
    </xdr:to>
    <xdr:cxnSp macro="">
      <xdr:nvCxnSpPr>
        <xdr:cNvPr id="4" name="Straight Arrow Connector 3"/>
        <xdr:cNvCxnSpPr/>
      </xdr:nvCxnSpPr>
      <xdr:spPr>
        <a:xfrm flipH="1">
          <a:off x="6534150" y="2505075"/>
          <a:ext cx="514350"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1095375</xdr:colOff>
      <xdr:row>15</xdr:row>
      <xdr:rowOff>66675</xdr:rowOff>
    </xdr:from>
    <xdr:to>
      <xdr:col>5</xdr:col>
      <xdr:colOff>609600</xdr:colOff>
      <xdr:row>17</xdr:row>
      <xdr:rowOff>257175</xdr:rowOff>
    </xdr:to>
    <xdr:cxnSp macro="">
      <xdr:nvCxnSpPr>
        <xdr:cNvPr id="6" name="Straight Arrow Connector 5"/>
        <xdr:cNvCxnSpPr/>
      </xdr:nvCxnSpPr>
      <xdr:spPr>
        <a:xfrm flipH="1">
          <a:off x="6524625" y="2819400"/>
          <a:ext cx="628650" cy="695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419100</xdr:colOff>
      <xdr:row>18</xdr:row>
      <xdr:rowOff>171450</xdr:rowOff>
    </xdr:from>
    <xdr:to>
      <xdr:col>14</xdr:col>
      <xdr:colOff>247650</xdr:colOff>
      <xdr:row>21</xdr:row>
      <xdr:rowOff>76200</xdr:rowOff>
    </xdr:to>
    <xdr:sp macro="" textlink="">
      <xdr:nvSpPr>
        <xdr:cNvPr id="2" name="TextBox 1"/>
        <xdr:cNvSpPr txBox="1"/>
      </xdr:nvSpPr>
      <xdr:spPr>
        <a:xfrm>
          <a:off x="10086975" y="3467100"/>
          <a:ext cx="1657350" cy="733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100%</a:t>
          </a:r>
          <a:r>
            <a:rPr lang="en-CA" sz="1100" b="1" baseline="0"/>
            <a:t> of the savings should be recorded in the sub-account of 1592</a:t>
          </a:r>
          <a:endParaRPr lang="en-CA" sz="1100" b="1"/>
        </a:p>
      </xdr:txBody>
    </xdr:sp>
    <xdr:clientData/>
  </xdr:twoCellAnchor>
  <xdr:twoCellAnchor>
    <xdr:from>
      <xdr:col>10</xdr:col>
      <xdr:colOff>1276351</xdr:colOff>
      <xdr:row>20</xdr:row>
      <xdr:rowOff>85725</xdr:rowOff>
    </xdr:from>
    <xdr:to>
      <xdr:col>11</xdr:col>
      <xdr:colOff>409575</xdr:colOff>
      <xdr:row>22</xdr:row>
      <xdr:rowOff>28575</xdr:rowOff>
    </xdr:to>
    <xdr:cxnSp macro="">
      <xdr:nvCxnSpPr>
        <xdr:cNvPr id="4" name="Straight Arrow Connector 3"/>
        <xdr:cNvCxnSpPr/>
      </xdr:nvCxnSpPr>
      <xdr:spPr>
        <a:xfrm flipH="1">
          <a:off x="9658351" y="4048125"/>
          <a:ext cx="419099"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16</xdr:row>
      <xdr:rowOff>9525</xdr:rowOff>
    </xdr:from>
    <xdr:to>
      <xdr:col>1</xdr:col>
      <xdr:colOff>1343025</xdr:colOff>
      <xdr:row>18</xdr:row>
      <xdr:rowOff>419100</xdr:rowOff>
    </xdr:to>
    <xdr:sp macro="" textlink="">
      <xdr:nvSpPr>
        <xdr:cNvPr id="6" name="TextBox 5"/>
        <xdr:cNvSpPr txBox="1"/>
      </xdr:nvSpPr>
      <xdr:spPr>
        <a:xfrm>
          <a:off x="19050" y="2981325"/>
          <a:ext cx="1657350" cy="7334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PST savings</a:t>
          </a:r>
          <a:r>
            <a:rPr lang="en-CA" sz="1100" b="1" baseline="0"/>
            <a:t> should be performed on both OM&amp;A and Capital items</a:t>
          </a:r>
          <a:endParaRPr lang="en-CA" sz="1100" b="1"/>
        </a:p>
      </xdr:txBody>
    </xdr:sp>
    <xdr:clientData/>
  </xdr:twoCellAnchor>
  <xdr:twoCellAnchor>
    <xdr:from>
      <xdr:col>1</xdr:col>
      <xdr:colOff>495300</xdr:colOff>
      <xdr:row>18</xdr:row>
      <xdr:rowOff>419100</xdr:rowOff>
    </xdr:from>
    <xdr:to>
      <xdr:col>1</xdr:col>
      <xdr:colOff>514350</xdr:colOff>
      <xdr:row>22</xdr:row>
      <xdr:rowOff>38100</xdr:rowOff>
    </xdr:to>
    <xdr:cxnSp macro="">
      <xdr:nvCxnSpPr>
        <xdr:cNvPr id="8" name="Straight Arrow Connector 7"/>
        <xdr:cNvCxnSpPr>
          <a:stCxn id="6" idx="2"/>
        </xdr:cNvCxnSpPr>
      </xdr:nvCxnSpPr>
      <xdr:spPr>
        <a:xfrm flipH="1">
          <a:off x="828675" y="3714750"/>
          <a:ext cx="19050" cy="619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161925</xdr:colOff>
      <xdr:row>18</xdr:row>
      <xdr:rowOff>428625</xdr:rowOff>
    </xdr:from>
    <xdr:to>
      <xdr:col>1</xdr:col>
      <xdr:colOff>209550</xdr:colOff>
      <xdr:row>23</xdr:row>
      <xdr:rowOff>66675</xdr:rowOff>
    </xdr:to>
    <xdr:cxnSp macro="">
      <xdr:nvCxnSpPr>
        <xdr:cNvPr id="10" name="Straight Arrow Connector 9"/>
        <xdr:cNvCxnSpPr/>
      </xdr:nvCxnSpPr>
      <xdr:spPr>
        <a:xfrm flipH="1">
          <a:off x="495300" y="3724275"/>
          <a:ext cx="47625" cy="81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257174</xdr:colOff>
      <xdr:row>25</xdr:row>
      <xdr:rowOff>47626</xdr:rowOff>
    </xdr:from>
    <xdr:to>
      <xdr:col>14</xdr:col>
      <xdr:colOff>266699</xdr:colOff>
      <xdr:row>29</xdr:row>
      <xdr:rowOff>85726</xdr:rowOff>
    </xdr:to>
    <xdr:sp macro="" textlink="">
      <xdr:nvSpPr>
        <xdr:cNvPr id="11" name="TextBox 10"/>
        <xdr:cNvSpPr txBox="1"/>
      </xdr:nvSpPr>
      <xdr:spPr>
        <a:xfrm>
          <a:off x="9925049" y="4905376"/>
          <a:ext cx="1838325" cy="7239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PST saving analysis - use 2009 historical year analysis or</a:t>
          </a:r>
          <a:r>
            <a:rPr lang="en-CA" sz="1100" b="1" baseline="0"/>
            <a:t> actual expenditures incurred</a:t>
          </a:r>
          <a:endParaRPr lang="en-CA" sz="1100" b="1"/>
        </a:p>
      </xdr:txBody>
    </xdr:sp>
    <xdr:clientData/>
  </xdr:twoCellAnchor>
  <xdr:twoCellAnchor>
    <xdr:from>
      <xdr:col>11</xdr:col>
      <xdr:colOff>0</xdr:colOff>
      <xdr:row>25</xdr:row>
      <xdr:rowOff>9525</xdr:rowOff>
    </xdr:from>
    <xdr:to>
      <xdr:col>11</xdr:col>
      <xdr:colOff>247650</xdr:colOff>
      <xdr:row>25</xdr:row>
      <xdr:rowOff>57150</xdr:rowOff>
    </xdr:to>
    <xdr:cxnSp macro="">
      <xdr:nvCxnSpPr>
        <xdr:cNvPr id="13" name="Straight Arrow Connector 12"/>
        <xdr:cNvCxnSpPr/>
      </xdr:nvCxnSpPr>
      <xdr:spPr>
        <a:xfrm flipH="1" flipV="1">
          <a:off x="9667875" y="4867275"/>
          <a:ext cx="247650" cy="47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323850</xdr:colOff>
      <xdr:row>2</xdr:row>
      <xdr:rowOff>85725</xdr:rowOff>
    </xdr:from>
    <xdr:to>
      <xdr:col>7</xdr:col>
      <xdr:colOff>485775</xdr:colOff>
      <xdr:row>5</xdr:row>
      <xdr:rowOff>85725</xdr:rowOff>
    </xdr:to>
    <xdr:sp macro="" textlink="">
      <xdr:nvSpPr>
        <xdr:cNvPr id="2" name="TextBox 1"/>
        <xdr:cNvSpPr txBox="1"/>
      </xdr:nvSpPr>
      <xdr:spPr>
        <a:xfrm>
          <a:off x="5829300" y="409575"/>
          <a:ext cx="2257425" cy="4857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Fill</a:t>
          </a:r>
          <a:r>
            <a:rPr lang="en-CA" sz="1100" b="1" baseline="0"/>
            <a:t> this Appendix if the application is  filed under MIFRS</a:t>
          </a:r>
          <a:endParaRPr lang="en-CA" sz="1100" b="1"/>
        </a:p>
      </xdr:txBody>
    </xdr:sp>
    <xdr:clientData/>
  </xdr:twoCellAnchor>
  <xdr:twoCellAnchor>
    <xdr:from>
      <xdr:col>6</xdr:col>
      <xdr:colOff>466725</xdr:colOff>
      <xdr:row>5</xdr:row>
      <xdr:rowOff>104775</xdr:rowOff>
    </xdr:from>
    <xdr:to>
      <xdr:col>6</xdr:col>
      <xdr:colOff>723900</xdr:colOff>
      <xdr:row>8</xdr:row>
      <xdr:rowOff>57150</xdr:rowOff>
    </xdr:to>
    <xdr:cxnSp macro="">
      <xdr:nvCxnSpPr>
        <xdr:cNvPr id="4" name="Straight Arrow Connector 3"/>
        <xdr:cNvCxnSpPr/>
      </xdr:nvCxnSpPr>
      <xdr:spPr>
        <a:xfrm>
          <a:off x="7019925" y="914400"/>
          <a:ext cx="257175" cy="4381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1019175</xdr:colOff>
      <xdr:row>37</xdr:row>
      <xdr:rowOff>38100</xdr:rowOff>
    </xdr:from>
    <xdr:to>
      <xdr:col>1</xdr:col>
      <xdr:colOff>2962275</xdr:colOff>
      <xdr:row>41</xdr:row>
      <xdr:rowOff>114300</xdr:rowOff>
    </xdr:to>
    <xdr:sp macro="" textlink="">
      <xdr:nvSpPr>
        <xdr:cNvPr id="7" name="TextBox 6"/>
        <xdr:cNvSpPr txBox="1"/>
      </xdr:nvSpPr>
      <xdr:spPr>
        <a:xfrm>
          <a:off x="1352550" y="7524750"/>
          <a:ext cx="1943100" cy="7239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Ensure to include</a:t>
          </a:r>
          <a:r>
            <a:rPr lang="en-CA" sz="1100" b="1" baseline="0"/>
            <a:t> the amoutns approved by the Board and ther reference to the Board Decision. </a:t>
          </a:r>
        </a:p>
        <a:p>
          <a:endParaRPr lang="en-CA" sz="1100"/>
        </a:p>
      </xdr:txBody>
    </xdr:sp>
    <xdr:clientData/>
  </xdr:twoCellAnchor>
  <xdr:twoCellAnchor>
    <xdr:from>
      <xdr:col>1</xdr:col>
      <xdr:colOff>638175</xdr:colOff>
      <xdr:row>25</xdr:row>
      <xdr:rowOff>323850</xdr:rowOff>
    </xdr:from>
    <xdr:to>
      <xdr:col>1</xdr:col>
      <xdr:colOff>1209676</xdr:colOff>
      <xdr:row>37</xdr:row>
      <xdr:rowOff>38101</xdr:rowOff>
    </xdr:to>
    <xdr:cxnSp macro="">
      <xdr:nvCxnSpPr>
        <xdr:cNvPr id="9" name="Straight Arrow Connector 8"/>
        <xdr:cNvCxnSpPr/>
      </xdr:nvCxnSpPr>
      <xdr:spPr>
        <a:xfrm flipH="1" flipV="1">
          <a:off x="971550" y="5219700"/>
          <a:ext cx="571501" cy="2305051"/>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2943225</xdr:colOff>
      <xdr:row>36</xdr:row>
      <xdr:rowOff>9525</xdr:rowOff>
    </xdr:from>
    <xdr:to>
      <xdr:col>5</xdr:col>
      <xdr:colOff>47625</xdr:colOff>
      <xdr:row>38</xdr:row>
      <xdr:rowOff>133350</xdr:rowOff>
    </xdr:to>
    <xdr:cxnSp macro="">
      <xdr:nvCxnSpPr>
        <xdr:cNvPr id="11" name="Straight Arrow Connector 10"/>
        <xdr:cNvCxnSpPr/>
      </xdr:nvCxnSpPr>
      <xdr:spPr>
        <a:xfrm flipV="1">
          <a:off x="3276600" y="7334250"/>
          <a:ext cx="2276475" cy="4476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676274</xdr:colOff>
      <xdr:row>11</xdr:row>
      <xdr:rowOff>19051</xdr:rowOff>
    </xdr:from>
    <xdr:to>
      <xdr:col>10</xdr:col>
      <xdr:colOff>342899</xdr:colOff>
      <xdr:row>14</xdr:row>
      <xdr:rowOff>133350</xdr:rowOff>
    </xdr:to>
    <xdr:sp macro="" textlink="">
      <xdr:nvSpPr>
        <xdr:cNvPr id="2" name="TextBox 1"/>
        <xdr:cNvSpPr txBox="1"/>
      </xdr:nvSpPr>
      <xdr:spPr>
        <a:xfrm>
          <a:off x="8086724" y="2419351"/>
          <a:ext cx="1781175" cy="685799"/>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Ensure</a:t>
          </a:r>
          <a:r>
            <a:rPr lang="en-CA" sz="1100" b="1" baseline="0"/>
            <a:t> that Openning PP&amp;E agreed under CGAPP and under MIFRS</a:t>
          </a:r>
          <a:endParaRPr lang="en-CA" sz="1100" b="1"/>
        </a:p>
      </xdr:txBody>
    </xdr:sp>
    <xdr:clientData/>
  </xdr:twoCellAnchor>
  <xdr:twoCellAnchor>
    <xdr:from>
      <xdr:col>3</xdr:col>
      <xdr:colOff>495300</xdr:colOff>
      <xdr:row>13</xdr:row>
      <xdr:rowOff>133350</xdr:rowOff>
    </xdr:from>
    <xdr:to>
      <xdr:col>7</xdr:col>
      <xdr:colOff>676275</xdr:colOff>
      <xdr:row>20</xdr:row>
      <xdr:rowOff>0</xdr:rowOff>
    </xdr:to>
    <xdr:cxnSp macro="">
      <xdr:nvCxnSpPr>
        <xdr:cNvPr id="4" name="Straight Arrow Connector 3"/>
        <xdr:cNvCxnSpPr/>
      </xdr:nvCxnSpPr>
      <xdr:spPr>
        <a:xfrm flipH="1">
          <a:off x="5162550" y="2914650"/>
          <a:ext cx="2924175" cy="15049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14</xdr:row>
      <xdr:rowOff>133350</xdr:rowOff>
    </xdr:from>
    <xdr:to>
      <xdr:col>7</xdr:col>
      <xdr:colOff>685800</xdr:colOff>
      <xdr:row>26</xdr:row>
      <xdr:rowOff>28575</xdr:rowOff>
    </xdr:to>
    <xdr:cxnSp macro="">
      <xdr:nvCxnSpPr>
        <xdr:cNvPr id="7" name="Straight Arrow Connector 6"/>
        <xdr:cNvCxnSpPr/>
      </xdr:nvCxnSpPr>
      <xdr:spPr>
        <a:xfrm flipH="1">
          <a:off x="5124450" y="3105150"/>
          <a:ext cx="2971800" cy="26289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1276349</xdr:colOff>
      <xdr:row>14</xdr:row>
      <xdr:rowOff>38101</xdr:rowOff>
    </xdr:from>
    <xdr:to>
      <xdr:col>0</xdr:col>
      <xdr:colOff>3219450</xdr:colOff>
      <xdr:row>16</xdr:row>
      <xdr:rowOff>152400</xdr:rowOff>
    </xdr:to>
    <xdr:sp macro="" textlink="">
      <xdr:nvSpPr>
        <xdr:cNvPr id="8" name="TextBox 7"/>
        <xdr:cNvSpPr txBox="1"/>
      </xdr:nvSpPr>
      <xdr:spPr>
        <a:xfrm>
          <a:off x="1276349" y="3009901"/>
          <a:ext cx="1943101" cy="80009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PP&amp;E</a:t>
          </a:r>
          <a:r>
            <a:rPr lang="en-CA" sz="1100" b="1" baseline="0"/>
            <a:t> opening, closing balances, net additions, net depreciations should all agree to Appendix 2-BA</a:t>
          </a:r>
          <a:endParaRPr lang="en-CA" sz="1100" b="1"/>
        </a:p>
      </xdr:txBody>
    </xdr:sp>
    <xdr:clientData/>
  </xdr:twoCellAnchor>
  <xdr:twoCellAnchor>
    <xdr:from>
      <xdr:col>0</xdr:col>
      <xdr:colOff>1200150</xdr:colOff>
      <xdr:row>16</xdr:row>
      <xdr:rowOff>142875</xdr:rowOff>
    </xdr:from>
    <xdr:to>
      <xdr:col>0</xdr:col>
      <xdr:colOff>1466850</xdr:colOff>
      <xdr:row>19</xdr:row>
      <xdr:rowOff>47625</xdr:rowOff>
    </xdr:to>
    <xdr:cxnSp macro="">
      <xdr:nvCxnSpPr>
        <xdr:cNvPr id="11" name="Straight Arrow Connector 10"/>
        <xdr:cNvCxnSpPr/>
      </xdr:nvCxnSpPr>
      <xdr:spPr>
        <a:xfrm flipH="1">
          <a:off x="1200150" y="3800475"/>
          <a:ext cx="266700" cy="4762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1581150</xdr:colOff>
      <xdr:row>16</xdr:row>
      <xdr:rowOff>142875</xdr:rowOff>
    </xdr:from>
    <xdr:to>
      <xdr:col>0</xdr:col>
      <xdr:colOff>2752725</xdr:colOff>
      <xdr:row>25</xdr:row>
      <xdr:rowOff>47625</xdr:rowOff>
    </xdr:to>
    <xdr:cxnSp macro="">
      <xdr:nvCxnSpPr>
        <xdr:cNvPr id="13" name="Straight Arrow Connector 12"/>
        <xdr:cNvCxnSpPr/>
      </xdr:nvCxnSpPr>
      <xdr:spPr>
        <a:xfrm flipH="1">
          <a:off x="1581150" y="3800475"/>
          <a:ext cx="1171575" cy="16192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285750</xdr:colOff>
      <xdr:row>32</xdr:row>
      <xdr:rowOff>180976</xdr:rowOff>
    </xdr:from>
    <xdr:to>
      <xdr:col>12</xdr:col>
      <xdr:colOff>590550</xdr:colOff>
      <xdr:row>36</xdr:row>
      <xdr:rowOff>266700</xdr:rowOff>
    </xdr:to>
    <xdr:sp macro="" textlink="">
      <xdr:nvSpPr>
        <xdr:cNvPr id="14" name="TextBox 13"/>
        <xdr:cNvSpPr txBox="1"/>
      </xdr:nvSpPr>
      <xdr:spPr>
        <a:xfrm>
          <a:off x="9191625" y="7029451"/>
          <a:ext cx="2143125" cy="847724"/>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the correct WACC should be used and the finalized</a:t>
          </a:r>
          <a:r>
            <a:rPr lang="en-CA" sz="1100" b="1" baseline="0"/>
            <a:t> rate </a:t>
          </a:r>
          <a:r>
            <a:rPr lang="en-CA" sz="1100" b="1"/>
            <a:t>should be used once</a:t>
          </a:r>
          <a:r>
            <a:rPr lang="en-CA" sz="1100" b="1" baseline="0"/>
            <a:t> it is updated and agreed/approved.</a:t>
          </a:r>
          <a:endParaRPr lang="en-CA" sz="1100" b="1"/>
        </a:p>
      </xdr:txBody>
    </xdr:sp>
    <xdr:clientData/>
  </xdr:twoCellAnchor>
  <xdr:twoCellAnchor>
    <xdr:from>
      <xdr:col>8</xdr:col>
      <xdr:colOff>695325</xdr:colOff>
      <xdr:row>35</xdr:row>
      <xdr:rowOff>33338</xdr:rowOff>
    </xdr:from>
    <xdr:to>
      <xdr:col>9</xdr:col>
      <xdr:colOff>285750</xdr:colOff>
      <xdr:row>35</xdr:row>
      <xdr:rowOff>85725</xdr:rowOff>
    </xdr:to>
    <xdr:cxnSp macro="">
      <xdr:nvCxnSpPr>
        <xdr:cNvPr id="16" name="Straight Arrow Connector 15"/>
        <xdr:cNvCxnSpPr>
          <a:stCxn id="14" idx="1"/>
        </xdr:cNvCxnSpPr>
      </xdr:nvCxnSpPr>
      <xdr:spPr>
        <a:xfrm flipH="1">
          <a:off x="8867775" y="7453313"/>
          <a:ext cx="323850" cy="52387"/>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304799</xdr:colOff>
      <xdr:row>32</xdr:row>
      <xdr:rowOff>76202</xdr:rowOff>
    </xdr:from>
    <xdr:to>
      <xdr:col>8</xdr:col>
      <xdr:colOff>161924</xdr:colOff>
      <xdr:row>34</xdr:row>
      <xdr:rowOff>38101</xdr:rowOff>
    </xdr:to>
    <xdr:sp macro="" textlink="">
      <xdr:nvSpPr>
        <xdr:cNvPr id="17" name="Rectangle 16"/>
        <xdr:cNvSpPr/>
      </xdr:nvSpPr>
      <xdr:spPr>
        <a:xfrm>
          <a:off x="6343649" y="6924677"/>
          <a:ext cx="1990725" cy="6191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b="1">
              <a:solidFill>
                <a:sysClr val="windowText" lastClr="000000"/>
              </a:solidFill>
            </a:rPr>
            <a:t>No</a:t>
          </a:r>
          <a:r>
            <a:rPr lang="en-CA" sz="1100" b="1" baseline="0">
              <a:solidFill>
                <a:sysClr val="windowText" lastClr="000000"/>
              </a:solidFill>
            </a:rPr>
            <a:t> Adjustments to RRWF and Deperciation schedule for these amounts </a:t>
          </a:r>
          <a:endParaRPr lang="en-CA" sz="1100" b="1">
            <a:solidFill>
              <a:sysClr val="windowText" lastClr="000000"/>
            </a:solidFill>
          </a:endParaRPr>
        </a:p>
      </xdr:txBody>
    </xdr:sp>
    <xdr:clientData/>
  </xdr:twoCellAnchor>
  <xdr:twoCellAnchor>
    <xdr:from>
      <xdr:col>5</xdr:col>
      <xdr:colOff>457200</xdr:colOff>
      <xdr:row>34</xdr:row>
      <xdr:rowOff>57150</xdr:rowOff>
    </xdr:from>
    <xdr:to>
      <xdr:col>5</xdr:col>
      <xdr:colOff>561975</xdr:colOff>
      <xdr:row>35</xdr:row>
      <xdr:rowOff>76200</xdr:rowOff>
    </xdr:to>
    <xdr:cxnSp macro="">
      <xdr:nvCxnSpPr>
        <xdr:cNvPr id="19" name="Straight Arrow Connector 18"/>
        <xdr:cNvCxnSpPr/>
      </xdr:nvCxnSpPr>
      <xdr:spPr>
        <a:xfrm flipH="1">
          <a:off x="6496050" y="7562850"/>
          <a:ext cx="104775" cy="2095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628650</xdr:colOff>
      <xdr:row>34</xdr:row>
      <xdr:rowOff>76200</xdr:rowOff>
    </xdr:from>
    <xdr:to>
      <xdr:col>6</xdr:col>
      <xdr:colOff>133350</xdr:colOff>
      <xdr:row>36</xdr:row>
      <xdr:rowOff>276225</xdr:rowOff>
    </xdr:to>
    <xdr:cxnSp macro="">
      <xdr:nvCxnSpPr>
        <xdr:cNvPr id="21" name="Straight Arrow Connector 20"/>
        <xdr:cNvCxnSpPr/>
      </xdr:nvCxnSpPr>
      <xdr:spPr>
        <a:xfrm flipH="1">
          <a:off x="6667500" y="7581900"/>
          <a:ext cx="190500" cy="5810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409575</xdr:colOff>
      <xdr:row>11</xdr:row>
      <xdr:rowOff>171451</xdr:rowOff>
    </xdr:from>
    <xdr:to>
      <xdr:col>8</xdr:col>
      <xdr:colOff>485775</xdr:colOff>
      <xdr:row>14</xdr:row>
      <xdr:rowOff>66675</xdr:rowOff>
    </xdr:to>
    <xdr:sp macro="" textlink="">
      <xdr:nvSpPr>
        <xdr:cNvPr id="2" name="TextBox 1"/>
        <xdr:cNvSpPr txBox="1"/>
      </xdr:nvSpPr>
      <xdr:spPr>
        <a:xfrm>
          <a:off x="5762625" y="2571751"/>
          <a:ext cx="2895600" cy="533399"/>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Ensure</a:t>
          </a:r>
          <a:r>
            <a:rPr lang="en-CA" sz="1100" b="1" baseline="0"/>
            <a:t> that Openning PP&amp;E agreed under former CGAPP and under revised  CGAAP</a:t>
          </a:r>
          <a:endParaRPr lang="en-CA" sz="1100" b="1"/>
        </a:p>
      </xdr:txBody>
    </xdr:sp>
    <xdr:clientData/>
  </xdr:twoCellAnchor>
  <xdr:twoCellAnchor>
    <xdr:from>
      <xdr:col>3</xdr:col>
      <xdr:colOff>114300</xdr:colOff>
      <xdr:row>14</xdr:row>
      <xdr:rowOff>104775</xdr:rowOff>
    </xdr:from>
    <xdr:to>
      <xdr:col>4</xdr:col>
      <xdr:colOff>590551</xdr:colOff>
      <xdr:row>20</xdr:row>
      <xdr:rowOff>9525</xdr:rowOff>
    </xdr:to>
    <xdr:cxnSp macro="">
      <xdr:nvCxnSpPr>
        <xdr:cNvPr id="4" name="Straight Arrow Connector 3"/>
        <xdr:cNvCxnSpPr/>
      </xdr:nvCxnSpPr>
      <xdr:spPr>
        <a:xfrm flipH="1">
          <a:off x="4781550" y="2952750"/>
          <a:ext cx="1162051" cy="14859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657225</xdr:colOff>
      <xdr:row>14</xdr:row>
      <xdr:rowOff>152400</xdr:rowOff>
    </xdr:from>
    <xdr:to>
      <xdr:col>5</xdr:col>
      <xdr:colOff>95250</xdr:colOff>
      <xdr:row>26</xdr:row>
      <xdr:rowOff>19050</xdr:rowOff>
    </xdr:to>
    <xdr:cxnSp macro="">
      <xdr:nvCxnSpPr>
        <xdr:cNvPr id="7" name="Straight Arrow Connector 6"/>
        <xdr:cNvCxnSpPr/>
      </xdr:nvCxnSpPr>
      <xdr:spPr>
        <a:xfrm flipH="1">
          <a:off x="5324475" y="3190875"/>
          <a:ext cx="809625" cy="25908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1066800</xdr:colOff>
      <xdr:row>12</xdr:row>
      <xdr:rowOff>95250</xdr:rowOff>
    </xdr:from>
    <xdr:to>
      <xdr:col>0</xdr:col>
      <xdr:colOff>3009901</xdr:colOff>
      <xdr:row>15</xdr:row>
      <xdr:rowOff>257174</xdr:rowOff>
    </xdr:to>
    <xdr:sp macro="" textlink="">
      <xdr:nvSpPr>
        <xdr:cNvPr id="8" name="TextBox 7"/>
        <xdr:cNvSpPr txBox="1"/>
      </xdr:nvSpPr>
      <xdr:spPr>
        <a:xfrm>
          <a:off x="1066800" y="2686050"/>
          <a:ext cx="1943101" cy="80009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PP&amp;E</a:t>
          </a:r>
          <a:r>
            <a:rPr lang="en-CA" sz="1100" b="1" baseline="0"/>
            <a:t> opening, closing balances, net additions, net depreciations should all agree to Appendix 2-BA</a:t>
          </a:r>
          <a:endParaRPr lang="en-CA" sz="1100" b="1"/>
        </a:p>
      </xdr:txBody>
    </xdr:sp>
    <xdr:clientData/>
  </xdr:twoCellAnchor>
  <xdr:twoCellAnchor>
    <xdr:from>
      <xdr:col>0</xdr:col>
      <xdr:colOff>1428750</xdr:colOff>
      <xdr:row>15</xdr:row>
      <xdr:rowOff>257175</xdr:rowOff>
    </xdr:from>
    <xdr:to>
      <xdr:col>0</xdr:col>
      <xdr:colOff>1790700</xdr:colOff>
      <xdr:row>19</xdr:row>
      <xdr:rowOff>95250</xdr:rowOff>
    </xdr:to>
    <xdr:cxnSp macro="">
      <xdr:nvCxnSpPr>
        <xdr:cNvPr id="10" name="Straight Arrow Connector 9"/>
        <xdr:cNvCxnSpPr/>
      </xdr:nvCxnSpPr>
      <xdr:spPr>
        <a:xfrm flipH="1">
          <a:off x="1428750" y="3486150"/>
          <a:ext cx="361950" cy="10382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2152650</xdr:colOff>
      <xdr:row>15</xdr:row>
      <xdr:rowOff>285750</xdr:rowOff>
    </xdr:from>
    <xdr:to>
      <xdr:col>0</xdr:col>
      <xdr:colOff>2286000</xdr:colOff>
      <xdr:row>25</xdr:row>
      <xdr:rowOff>38100</xdr:rowOff>
    </xdr:to>
    <xdr:cxnSp macro="">
      <xdr:nvCxnSpPr>
        <xdr:cNvPr id="12" name="Straight Arrow Connector 11"/>
        <xdr:cNvCxnSpPr/>
      </xdr:nvCxnSpPr>
      <xdr:spPr>
        <a:xfrm flipH="1">
          <a:off x="2152650" y="3514725"/>
          <a:ext cx="133350" cy="20955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361950</xdr:colOff>
      <xdr:row>33</xdr:row>
      <xdr:rowOff>95250</xdr:rowOff>
    </xdr:from>
    <xdr:to>
      <xdr:col>12</xdr:col>
      <xdr:colOff>342900</xdr:colOff>
      <xdr:row>37</xdr:row>
      <xdr:rowOff>28575</xdr:rowOff>
    </xdr:to>
    <xdr:sp macro="" textlink="">
      <xdr:nvSpPr>
        <xdr:cNvPr id="13" name="TextBox 12"/>
        <xdr:cNvSpPr txBox="1"/>
      </xdr:nvSpPr>
      <xdr:spPr>
        <a:xfrm>
          <a:off x="9267825" y="7143750"/>
          <a:ext cx="1819275" cy="10668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the correct WACC should be used and the finalized</a:t>
          </a:r>
          <a:r>
            <a:rPr lang="en-CA" sz="1100" b="1" baseline="0"/>
            <a:t> rate </a:t>
          </a:r>
          <a:r>
            <a:rPr lang="en-CA" sz="1100" b="1"/>
            <a:t>should be used once</a:t>
          </a:r>
          <a:r>
            <a:rPr lang="en-CA" sz="1100" b="1" baseline="0"/>
            <a:t> it is updated and agreed/approved.</a:t>
          </a:r>
          <a:endParaRPr lang="en-CA" sz="1100" b="1"/>
        </a:p>
      </xdr:txBody>
    </xdr:sp>
    <xdr:clientData/>
  </xdr:twoCellAnchor>
  <xdr:twoCellAnchor>
    <xdr:from>
      <xdr:col>8</xdr:col>
      <xdr:colOff>714375</xdr:colOff>
      <xdr:row>35</xdr:row>
      <xdr:rowOff>19050</xdr:rowOff>
    </xdr:from>
    <xdr:to>
      <xdr:col>9</xdr:col>
      <xdr:colOff>361950</xdr:colOff>
      <xdr:row>35</xdr:row>
      <xdr:rowOff>161925</xdr:rowOff>
    </xdr:to>
    <xdr:cxnSp macro="">
      <xdr:nvCxnSpPr>
        <xdr:cNvPr id="15" name="Straight Arrow Connector 14"/>
        <xdr:cNvCxnSpPr>
          <a:stCxn id="13" idx="1"/>
        </xdr:cNvCxnSpPr>
      </xdr:nvCxnSpPr>
      <xdr:spPr>
        <a:xfrm flipH="1">
          <a:off x="8886825" y="7677150"/>
          <a:ext cx="381000" cy="14287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32</xdr:row>
      <xdr:rowOff>47625</xdr:rowOff>
    </xdr:from>
    <xdr:to>
      <xdr:col>8</xdr:col>
      <xdr:colOff>0</xdr:colOff>
      <xdr:row>34</xdr:row>
      <xdr:rowOff>57149</xdr:rowOff>
    </xdr:to>
    <xdr:sp macro="" textlink="">
      <xdr:nvSpPr>
        <xdr:cNvPr id="16" name="Rectangle 15"/>
        <xdr:cNvSpPr/>
      </xdr:nvSpPr>
      <xdr:spPr>
        <a:xfrm>
          <a:off x="6181725" y="7096125"/>
          <a:ext cx="1990725" cy="6191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b="1">
              <a:solidFill>
                <a:sysClr val="windowText" lastClr="000000"/>
              </a:solidFill>
            </a:rPr>
            <a:t>No</a:t>
          </a:r>
          <a:r>
            <a:rPr lang="en-CA" sz="1100" b="1" baseline="0">
              <a:solidFill>
                <a:sysClr val="windowText" lastClr="000000"/>
              </a:solidFill>
            </a:rPr>
            <a:t> Adjustments to RRWF and Deperciation schedule for these amounts </a:t>
          </a:r>
          <a:endParaRPr lang="en-CA" sz="1100" b="1">
            <a:solidFill>
              <a:sysClr val="windowText" lastClr="000000"/>
            </a:solidFill>
          </a:endParaRPr>
        </a:p>
      </xdr:txBody>
    </xdr:sp>
    <xdr:clientData/>
  </xdr:twoCellAnchor>
  <xdr:twoCellAnchor>
    <xdr:from>
      <xdr:col>5</xdr:col>
      <xdr:colOff>390525</xdr:colOff>
      <xdr:row>34</xdr:row>
      <xdr:rowOff>95250</xdr:rowOff>
    </xdr:from>
    <xdr:to>
      <xdr:col>5</xdr:col>
      <xdr:colOff>523875</xdr:colOff>
      <xdr:row>35</xdr:row>
      <xdr:rowOff>57150</xdr:rowOff>
    </xdr:to>
    <xdr:cxnSp macro="">
      <xdr:nvCxnSpPr>
        <xdr:cNvPr id="18" name="Straight Arrow Connector 17"/>
        <xdr:cNvCxnSpPr/>
      </xdr:nvCxnSpPr>
      <xdr:spPr>
        <a:xfrm flipH="1">
          <a:off x="6429375" y="7753350"/>
          <a:ext cx="133350" cy="1524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657225</xdr:colOff>
      <xdr:row>34</xdr:row>
      <xdr:rowOff>57149</xdr:rowOff>
    </xdr:from>
    <xdr:to>
      <xdr:col>6</xdr:col>
      <xdr:colOff>452438</xdr:colOff>
      <xdr:row>36</xdr:row>
      <xdr:rowOff>257175</xdr:rowOff>
    </xdr:to>
    <xdr:cxnSp macro="">
      <xdr:nvCxnSpPr>
        <xdr:cNvPr id="20" name="Straight Arrow Connector 19"/>
        <xdr:cNvCxnSpPr>
          <a:stCxn id="16" idx="2"/>
        </xdr:cNvCxnSpPr>
      </xdr:nvCxnSpPr>
      <xdr:spPr>
        <a:xfrm flipH="1">
          <a:off x="6696075" y="7715249"/>
          <a:ext cx="481013" cy="581026"/>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962025</xdr:colOff>
      <xdr:row>13</xdr:row>
      <xdr:rowOff>19050</xdr:rowOff>
    </xdr:from>
    <xdr:to>
      <xdr:col>0</xdr:col>
      <xdr:colOff>2905126</xdr:colOff>
      <xdr:row>16</xdr:row>
      <xdr:rowOff>247649</xdr:rowOff>
    </xdr:to>
    <xdr:sp macro="" textlink="">
      <xdr:nvSpPr>
        <xdr:cNvPr id="2" name="TextBox 1"/>
        <xdr:cNvSpPr txBox="1"/>
      </xdr:nvSpPr>
      <xdr:spPr>
        <a:xfrm>
          <a:off x="962025" y="2609850"/>
          <a:ext cx="1943101" cy="80009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PP&amp;E</a:t>
          </a:r>
          <a:r>
            <a:rPr lang="en-CA" sz="1100" b="1" baseline="0"/>
            <a:t> opening, closing balances, net additions, net depreciations should all agree to Appendix 2-BA</a:t>
          </a:r>
          <a:endParaRPr lang="en-CA" sz="1100" b="1"/>
        </a:p>
      </xdr:txBody>
    </xdr:sp>
    <xdr:clientData/>
  </xdr:twoCellAnchor>
  <xdr:twoCellAnchor>
    <xdr:from>
      <xdr:col>0</xdr:col>
      <xdr:colOff>1057275</xdr:colOff>
      <xdr:row>16</xdr:row>
      <xdr:rowOff>257175</xdr:rowOff>
    </xdr:from>
    <xdr:to>
      <xdr:col>0</xdr:col>
      <xdr:colOff>1476375</xdr:colOff>
      <xdr:row>20</xdr:row>
      <xdr:rowOff>95250</xdr:rowOff>
    </xdr:to>
    <xdr:cxnSp macro="">
      <xdr:nvCxnSpPr>
        <xdr:cNvPr id="3" name="Straight Arrow Connector 2"/>
        <xdr:cNvCxnSpPr/>
      </xdr:nvCxnSpPr>
      <xdr:spPr>
        <a:xfrm flipH="1">
          <a:off x="1057275" y="3419475"/>
          <a:ext cx="419100" cy="10382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1866900</xdr:colOff>
      <xdr:row>16</xdr:row>
      <xdr:rowOff>247649</xdr:rowOff>
    </xdr:from>
    <xdr:to>
      <xdr:col>0</xdr:col>
      <xdr:colOff>1933576</xdr:colOff>
      <xdr:row>26</xdr:row>
      <xdr:rowOff>28575</xdr:rowOff>
    </xdr:to>
    <xdr:cxnSp macro="">
      <xdr:nvCxnSpPr>
        <xdr:cNvPr id="4" name="Straight Arrow Connector 3"/>
        <xdr:cNvCxnSpPr>
          <a:stCxn id="2" idx="2"/>
        </xdr:cNvCxnSpPr>
      </xdr:nvCxnSpPr>
      <xdr:spPr>
        <a:xfrm flipH="1">
          <a:off x="1866900" y="3409949"/>
          <a:ext cx="66676" cy="2124076"/>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12</xdr:row>
      <xdr:rowOff>152400</xdr:rowOff>
    </xdr:from>
    <xdr:to>
      <xdr:col>10</xdr:col>
      <xdr:colOff>76200</xdr:colOff>
      <xdr:row>15</xdr:row>
      <xdr:rowOff>114299</xdr:rowOff>
    </xdr:to>
    <xdr:sp macro="" textlink="">
      <xdr:nvSpPr>
        <xdr:cNvPr id="5" name="TextBox 4"/>
        <xdr:cNvSpPr txBox="1"/>
      </xdr:nvSpPr>
      <xdr:spPr>
        <a:xfrm>
          <a:off x="6115050" y="2552700"/>
          <a:ext cx="3124200" cy="533399"/>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Ensure</a:t>
          </a:r>
          <a:r>
            <a:rPr lang="en-CA" sz="1100" b="1" baseline="0"/>
            <a:t> that Openning PP&amp;E agreed under former CGAPP and under revised  CGAAP</a:t>
          </a:r>
          <a:endParaRPr lang="en-CA" sz="1100" b="1"/>
        </a:p>
      </xdr:txBody>
    </xdr:sp>
    <xdr:clientData/>
  </xdr:twoCellAnchor>
  <xdr:twoCellAnchor>
    <xdr:from>
      <xdr:col>4</xdr:col>
      <xdr:colOff>247650</xdr:colOff>
      <xdr:row>15</xdr:row>
      <xdr:rowOff>123825</xdr:rowOff>
    </xdr:from>
    <xdr:to>
      <xdr:col>5</xdr:col>
      <xdr:colOff>485775</xdr:colOff>
      <xdr:row>21</xdr:row>
      <xdr:rowOff>0</xdr:rowOff>
    </xdr:to>
    <xdr:cxnSp macro="">
      <xdr:nvCxnSpPr>
        <xdr:cNvPr id="6" name="Straight Arrow Connector 5"/>
        <xdr:cNvCxnSpPr/>
      </xdr:nvCxnSpPr>
      <xdr:spPr>
        <a:xfrm flipH="1">
          <a:off x="5524500" y="3095625"/>
          <a:ext cx="847725" cy="14573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15</xdr:row>
      <xdr:rowOff>114300</xdr:rowOff>
    </xdr:from>
    <xdr:to>
      <xdr:col>6</xdr:col>
      <xdr:colOff>314325</xdr:colOff>
      <xdr:row>27</xdr:row>
      <xdr:rowOff>19050</xdr:rowOff>
    </xdr:to>
    <xdr:cxnSp macro="">
      <xdr:nvCxnSpPr>
        <xdr:cNvPr id="7" name="Straight Arrow Connector 6"/>
        <xdr:cNvCxnSpPr/>
      </xdr:nvCxnSpPr>
      <xdr:spPr>
        <a:xfrm flipH="1">
          <a:off x="5848350" y="3086100"/>
          <a:ext cx="962025" cy="26289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180975</xdr:colOff>
      <xdr:row>33</xdr:row>
      <xdr:rowOff>57150</xdr:rowOff>
    </xdr:from>
    <xdr:to>
      <xdr:col>9</xdr:col>
      <xdr:colOff>228600</xdr:colOff>
      <xdr:row>35</xdr:row>
      <xdr:rowOff>161925</xdr:rowOff>
    </xdr:to>
    <xdr:sp macro="" textlink="">
      <xdr:nvSpPr>
        <xdr:cNvPr id="8" name="Rectangle 7"/>
        <xdr:cNvSpPr/>
      </xdr:nvSpPr>
      <xdr:spPr>
        <a:xfrm>
          <a:off x="5457825" y="7038975"/>
          <a:ext cx="3324225" cy="485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b="1">
              <a:solidFill>
                <a:sysClr val="windowText" lastClr="000000"/>
              </a:solidFill>
            </a:rPr>
            <a:t>No</a:t>
          </a:r>
          <a:r>
            <a:rPr lang="en-CA" sz="1100" b="1" baseline="0">
              <a:solidFill>
                <a:sysClr val="windowText" lastClr="000000"/>
              </a:solidFill>
            </a:rPr>
            <a:t> Adjustments to RRWF and Deperciation schedule for these amounts </a:t>
          </a:r>
          <a:endParaRPr lang="en-CA" sz="1100" b="1">
            <a:solidFill>
              <a:sysClr val="windowText" lastClr="000000"/>
            </a:solidFill>
          </a:endParaRPr>
        </a:p>
      </xdr:txBody>
    </xdr:sp>
    <xdr:clientData/>
  </xdr:twoCellAnchor>
  <xdr:twoCellAnchor>
    <xdr:from>
      <xdr:col>5</xdr:col>
      <xdr:colOff>276226</xdr:colOff>
      <xdr:row>35</xdr:row>
      <xdr:rowOff>180975</xdr:rowOff>
    </xdr:from>
    <xdr:to>
      <xdr:col>5</xdr:col>
      <xdr:colOff>561975</xdr:colOff>
      <xdr:row>36</xdr:row>
      <xdr:rowOff>28575</xdr:rowOff>
    </xdr:to>
    <xdr:cxnSp macro="">
      <xdr:nvCxnSpPr>
        <xdr:cNvPr id="9" name="Straight Arrow Connector 8"/>
        <xdr:cNvCxnSpPr/>
      </xdr:nvCxnSpPr>
      <xdr:spPr>
        <a:xfrm flipH="1">
          <a:off x="6162676" y="7543800"/>
          <a:ext cx="285749" cy="381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552451</xdr:colOff>
      <xdr:row>35</xdr:row>
      <xdr:rowOff>171450</xdr:rowOff>
    </xdr:from>
    <xdr:to>
      <xdr:col>6</xdr:col>
      <xdr:colOff>323850</xdr:colOff>
      <xdr:row>37</xdr:row>
      <xdr:rowOff>276225</xdr:rowOff>
    </xdr:to>
    <xdr:cxnSp macro="">
      <xdr:nvCxnSpPr>
        <xdr:cNvPr id="10" name="Straight Arrow Connector 9"/>
        <xdr:cNvCxnSpPr/>
      </xdr:nvCxnSpPr>
      <xdr:spPr>
        <a:xfrm flipH="1">
          <a:off x="6438901" y="7534275"/>
          <a:ext cx="380999" cy="48577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504825</xdr:colOff>
      <xdr:row>34</xdr:row>
      <xdr:rowOff>76200</xdr:rowOff>
    </xdr:from>
    <xdr:to>
      <xdr:col>12</xdr:col>
      <xdr:colOff>285750</xdr:colOff>
      <xdr:row>38</xdr:row>
      <xdr:rowOff>47625</xdr:rowOff>
    </xdr:to>
    <xdr:sp macro="" textlink="">
      <xdr:nvSpPr>
        <xdr:cNvPr id="11" name="TextBox 10"/>
        <xdr:cNvSpPr txBox="1"/>
      </xdr:nvSpPr>
      <xdr:spPr>
        <a:xfrm>
          <a:off x="9058275" y="7248525"/>
          <a:ext cx="1609725" cy="10668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the correct WACC should be used and the finalized</a:t>
          </a:r>
          <a:r>
            <a:rPr lang="en-CA" sz="1100" b="1" baseline="0"/>
            <a:t> rate </a:t>
          </a:r>
          <a:r>
            <a:rPr lang="en-CA" sz="1100" b="1"/>
            <a:t>should be used once</a:t>
          </a:r>
          <a:r>
            <a:rPr lang="en-CA" sz="1100" b="1" baseline="0"/>
            <a:t> it is updated and agreed/approved.</a:t>
          </a:r>
          <a:endParaRPr lang="en-CA" sz="1100" b="1"/>
        </a:p>
      </xdr:txBody>
    </xdr:sp>
    <xdr:clientData/>
  </xdr:twoCellAnchor>
  <xdr:twoCellAnchor>
    <xdr:from>
      <xdr:col>8</xdr:col>
      <xdr:colOff>581025</xdr:colOff>
      <xdr:row>36</xdr:row>
      <xdr:rowOff>38100</xdr:rowOff>
    </xdr:from>
    <xdr:to>
      <xdr:col>9</xdr:col>
      <xdr:colOff>504825</xdr:colOff>
      <xdr:row>36</xdr:row>
      <xdr:rowOff>123825</xdr:rowOff>
    </xdr:to>
    <xdr:cxnSp macro="">
      <xdr:nvCxnSpPr>
        <xdr:cNvPr id="12" name="Straight Arrow Connector 11"/>
        <xdr:cNvCxnSpPr>
          <a:stCxn id="11" idx="1"/>
        </xdr:cNvCxnSpPr>
      </xdr:nvCxnSpPr>
      <xdr:spPr>
        <a:xfrm flipH="1">
          <a:off x="8524875" y="7781925"/>
          <a:ext cx="533400" cy="857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imited\Regulatory%20Audit%20and%20Accounting\2014%20Applications\Filing%20Requirements\Chapter%202%20Appendices\Copy%20of%20Copy%20of%20Filing_Requirements_Chapter2_Appendices_03Jul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imited\Regulatory%20Audit%20and%20Accounting\2014%20Applications\Filing%20Requirements\Chapter%202%20Appendices\Copy%20of%20Copy%20of%20Filing_Requirements_Chapter2_Appendices_V1%201%20FOR%202014_July10%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A_Bill Impacts_TOU"/>
      <sheetName val="App.2-WB_Bill Impacts_NON-TOU"/>
      <sheetName val="App.2-YA_MIFRS Summary Impacts"/>
      <sheetName val="App. 2-YB_CGAAP Summary Impacts"/>
      <sheetName val="App. 2-Z_Tariff"/>
      <sheetName val="lists"/>
      <sheetName val="lists2"/>
      <sheetName val="Sheet19"/>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C000"/>
    <pageSetUpPr fitToPage="1"/>
  </sheetPr>
  <dimension ref="A1:K55"/>
  <sheetViews>
    <sheetView showGridLines="0" zoomScaleNormal="100" workbookViewId="0">
      <selection activeCell="A10" sqref="A10:E10"/>
    </sheetView>
  </sheetViews>
  <sheetFormatPr defaultColWidth="9.109375" defaultRowHeight="13.2" x14ac:dyDescent="0.25"/>
  <cols>
    <col min="1" max="1" width="5" style="1" customWidth="1"/>
    <col min="2" max="2" width="62" style="1" customWidth="1"/>
    <col min="3" max="3" width="12.6640625" style="1" bestFit="1" customWidth="1"/>
    <col min="4" max="4" width="1.6640625" style="1" customWidth="1"/>
    <col min="5" max="5" width="16.6640625" style="1" customWidth="1"/>
    <col min="6" max="6" width="13.6640625" style="1" customWidth="1"/>
    <col min="7" max="16384" width="9.109375" style="1"/>
  </cols>
  <sheetData>
    <row r="1" spans="1:11" ht="12.75" x14ac:dyDescent="0.2">
      <c r="A1" s="3" t="s">
        <v>131</v>
      </c>
      <c r="C1" s="40" t="s">
        <v>0</v>
      </c>
      <c r="E1" s="4">
        <f>EBNUMBER</f>
        <v>0</v>
      </c>
      <c r="F1" s="2"/>
    </row>
    <row r="2" spans="1:11" ht="12.75" x14ac:dyDescent="0.2">
      <c r="A2" s="82" t="s">
        <v>132</v>
      </c>
      <c r="C2" s="40" t="s">
        <v>1</v>
      </c>
      <c r="E2" s="6"/>
      <c r="F2" s="2"/>
    </row>
    <row r="3" spans="1:11" ht="12.75" x14ac:dyDescent="0.2">
      <c r="C3" s="40" t="s">
        <v>2</v>
      </c>
      <c r="E3" s="6"/>
      <c r="F3" s="2"/>
    </row>
    <row r="4" spans="1:11" ht="12.75" x14ac:dyDescent="0.2">
      <c r="C4" s="40" t="s">
        <v>3</v>
      </c>
      <c r="E4" s="6"/>
      <c r="F4" s="2"/>
    </row>
    <row r="5" spans="1:11" ht="12.75" x14ac:dyDescent="0.2">
      <c r="C5" s="40" t="s">
        <v>4</v>
      </c>
      <c r="E5" s="7"/>
      <c r="F5" s="2"/>
    </row>
    <row r="6" spans="1:11" ht="12.75" x14ac:dyDescent="0.2">
      <c r="C6" s="40"/>
      <c r="E6" s="4"/>
      <c r="F6" s="2"/>
    </row>
    <row r="7" spans="1:11" ht="12.75" x14ac:dyDescent="0.2">
      <c r="C7" s="40" t="s">
        <v>5</v>
      </c>
      <c r="E7" s="7"/>
      <c r="F7" s="2"/>
    </row>
    <row r="9" spans="1:11" ht="18" x14ac:dyDescent="0.25">
      <c r="A9" s="109" t="s">
        <v>57</v>
      </c>
      <c r="B9" s="109"/>
      <c r="C9" s="109"/>
      <c r="D9" s="109"/>
      <c r="E9" s="109"/>
    </row>
    <row r="10" spans="1:11" ht="18" customHeight="1" x14ac:dyDescent="0.25">
      <c r="A10" s="110" t="s">
        <v>58</v>
      </c>
      <c r="B10" s="110"/>
      <c r="C10" s="110"/>
      <c r="D10" s="110"/>
      <c r="E10" s="110"/>
      <c r="F10" s="41"/>
      <c r="G10" s="41"/>
      <c r="H10" s="41"/>
      <c r="I10" s="41"/>
      <c r="J10" s="41"/>
      <c r="K10" s="41"/>
    </row>
    <row r="12" spans="1:11" ht="27" customHeight="1" x14ac:dyDescent="0.2">
      <c r="A12" s="111" t="s">
        <v>59</v>
      </c>
      <c r="B12" s="111"/>
      <c r="C12" s="111"/>
      <c r="D12" s="111"/>
      <c r="E12" s="111"/>
    </row>
    <row r="13" spans="1:11" ht="13.5" thickBot="1" x14ac:dyDescent="0.25"/>
    <row r="14" spans="1:11" x14ac:dyDescent="0.25">
      <c r="A14" s="112" t="s">
        <v>60</v>
      </c>
      <c r="B14" s="113"/>
      <c r="C14" s="113"/>
      <c r="D14" s="42"/>
      <c r="E14" s="43" t="s">
        <v>61</v>
      </c>
    </row>
    <row r="15" spans="1:11" x14ac:dyDescent="0.25">
      <c r="A15" s="114"/>
      <c r="B15" s="115"/>
      <c r="C15" s="115"/>
      <c r="D15" s="44"/>
      <c r="E15" s="45" t="s">
        <v>62</v>
      </c>
    </row>
    <row r="16" spans="1:11" x14ac:dyDescent="0.25">
      <c r="A16" s="116"/>
      <c r="B16" s="117"/>
      <c r="C16" s="117"/>
      <c r="D16" s="44"/>
      <c r="E16" s="46">
        <v>2012</v>
      </c>
    </row>
    <row r="17" spans="1:5" ht="27" customHeight="1" x14ac:dyDescent="0.25">
      <c r="A17" s="102" t="s">
        <v>63</v>
      </c>
      <c r="B17" s="103"/>
      <c r="C17" s="104"/>
      <c r="D17" s="47"/>
      <c r="E17" s="48" t="s">
        <v>130</v>
      </c>
    </row>
    <row r="18" spans="1:5" ht="39.75" customHeight="1" x14ac:dyDescent="0.25">
      <c r="A18" s="99" t="s">
        <v>64</v>
      </c>
      <c r="B18" s="100"/>
      <c r="C18" s="101"/>
      <c r="D18" s="47"/>
      <c r="E18" s="48" t="s">
        <v>130</v>
      </c>
    </row>
    <row r="19" spans="1:5" ht="13.5" customHeight="1" x14ac:dyDescent="0.25">
      <c r="A19" s="102" t="s">
        <v>65</v>
      </c>
      <c r="B19" s="103"/>
      <c r="C19" s="104"/>
      <c r="D19" s="47"/>
      <c r="E19" s="48">
        <v>-34000</v>
      </c>
    </row>
    <row r="20" spans="1:5" ht="13.5" customHeight="1" x14ac:dyDescent="0.25">
      <c r="A20" s="105" t="s">
        <v>66</v>
      </c>
      <c r="B20" s="106"/>
      <c r="C20" s="107"/>
      <c r="D20" s="47"/>
      <c r="E20" s="48">
        <v>-40000</v>
      </c>
    </row>
    <row r="21" spans="1:5" ht="13.5" customHeight="1" x14ac:dyDescent="0.25">
      <c r="A21" s="99" t="s">
        <v>67</v>
      </c>
      <c r="B21" s="100"/>
      <c r="C21" s="101"/>
      <c r="D21" s="47"/>
      <c r="E21" s="48">
        <v>-15000</v>
      </c>
    </row>
    <row r="22" spans="1:5" ht="13.5" customHeight="1" x14ac:dyDescent="0.25">
      <c r="A22" s="102" t="s">
        <v>68</v>
      </c>
      <c r="B22" s="103"/>
      <c r="C22" s="104"/>
      <c r="D22" s="47"/>
      <c r="E22" s="48">
        <v>-10000</v>
      </c>
    </row>
    <row r="23" spans="1:5" ht="13.5" customHeight="1" x14ac:dyDescent="0.25">
      <c r="A23" s="105" t="s">
        <v>69</v>
      </c>
      <c r="B23" s="106"/>
      <c r="C23" s="107"/>
      <c r="D23" s="47"/>
      <c r="E23" s="48"/>
    </row>
    <row r="24" spans="1:5" ht="13.5" customHeight="1" x14ac:dyDescent="0.25">
      <c r="A24" s="105" t="s">
        <v>70</v>
      </c>
      <c r="B24" s="106"/>
      <c r="C24" s="107"/>
      <c r="D24" s="47"/>
      <c r="E24" s="48"/>
    </row>
    <row r="25" spans="1:5" ht="13.5" customHeight="1" x14ac:dyDescent="0.25">
      <c r="A25" s="99" t="s">
        <v>71</v>
      </c>
      <c r="B25" s="100"/>
      <c r="C25" s="101"/>
      <c r="D25" s="47"/>
      <c r="E25" s="48">
        <v>7000</v>
      </c>
    </row>
    <row r="26" spans="1:5" ht="13.5" customHeight="1" x14ac:dyDescent="0.25">
      <c r="A26" s="102" t="s">
        <v>72</v>
      </c>
      <c r="B26" s="103"/>
      <c r="C26" s="104"/>
      <c r="D26" s="47"/>
      <c r="E26" s="48"/>
    </row>
    <row r="27" spans="1:5" ht="13.5" customHeight="1" x14ac:dyDescent="0.25">
      <c r="A27" s="99" t="s">
        <v>73</v>
      </c>
      <c r="B27" s="100"/>
      <c r="C27" s="101"/>
      <c r="D27" s="47"/>
      <c r="E27" s="48">
        <v>5000</v>
      </c>
    </row>
    <row r="28" spans="1:5" ht="13.5" customHeight="1" x14ac:dyDescent="0.25">
      <c r="A28" s="108" t="s">
        <v>74</v>
      </c>
      <c r="B28" s="100"/>
      <c r="C28" s="101"/>
      <c r="D28" s="47"/>
      <c r="E28" s="48"/>
    </row>
    <row r="29" spans="1:5" ht="13.5" customHeight="1" x14ac:dyDescent="0.3">
      <c r="A29" s="108" t="s">
        <v>75</v>
      </c>
      <c r="B29" s="100"/>
      <c r="C29" s="101"/>
      <c r="D29" s="47"/>
      <c r="E29" s="48"/>
    </row>
    <row r="30" spans="1:5" ht="27" customHeight="1" x14ac:dyDescent="0.3">
      <c r="A30" s="99" t="s">
        <v>76</v>
      </c>
      <c r="B30" s="100"/>
      <c r="C30" s="101"/>
      <c r="D30" s="47"/>
      <c r="E30" s="48"/>
    </row>
    <row r="31" spans="1:5" ht="15" thickBot="1" x14ac:dyDescent="0.35">
      <c r="A31" s="92" t="s">
        <v>77</v>
      </c>
      <c r="B31" s="93"/>
      <c r="C31" s="94"/>
      <c r="D31" s="47"/>
      <c r="E31" s="49"/>
    </row>
    <row r="32" spans="1:5" ht="15.6" thickTop="1" thickBot="1" x14ac:dyDescent="0.35">
      <c r="A32" s="95" t="s">
        <v>78</v>
      </c>
      <c r="B32" s="96"/>
      <c r="C32" s="97"/>
      <c r="D32" s="50"/>
      <c r="E32" s="51">
        <f>SUM(E17:E31)</f>
        <v>-87000</v>
      </c>
    </row>
    <row r="34" spans="1:7" x14ac:dyDescent="0.25">
      <c r="A34" s="3" t="s">
        <v>31</v>
      </c>
      <c r="B34" s="3"/>
      <c r="C34" s="3"/>
      <c r="D34" s="52"/>
      <c r="E34" s="52"/>
    </row>
    <row r="35" spans="1:7" x14ac:dyDescent="0.25">
      <c r="A35" s="52"/>
      <c r="B35" s="52"/>
      <c r="C35" s="52"/>
      <c r="D35" s="52"/>
      <c r="E35" s="52"/>
    </row>
    <row r="36" spans="1:7" ht="13.5" customHeight="1" x14ac:dyDescent="0.25">
      <c r="A36" s="88">
        <v>1</v>
      </c>
      <c r="B36" s="98" t="s">
        <v>79</v>
      </c>
      <c r="C36" s="90"/>
      <c r="D36" s="90"/>
      <c r="E36" s="90"/>
      <c r="F36" s="53"/>
    </row>
    <row r="37" spans="1:7" x14ac:dyDescent="0.25">
      <c r="A37" s="88"/>
      <c r="B37" s="90"/>
      <c r="C37" s="90"/>
      <c r="D37" s="90"/>
      <c r="E37" s="90"/>
      <c r="F37" s="54"/>
    </row>
    <row r="38" spans="1:7" x14ac:dyDescent="0.25">
      <c r="A38" s="55"/>
      <c r="B38" s="52"/>
      <c r="C38" s="52"/>
      <c r="D38" s="52"/>
      <c r="E38" s="52"/>
    </row>
    <row r="39" spans="1:7" x14ac:dyDescent="0.25">
      <c r="A39" s="88">
        <v>2</v>
      </c>
      <c r="B39" s="98" t="s">
        <v>80</v>
      </c>
      <c r="C39" s="98"/>
      <c r="D39" s="98"/>
      <c r="E39" s="98"/>
      <c r="F39" s="56"/>
    </row>
    <row r="40" spans="1:7" x14ac:dyDescent="0.25">
      <c r="A40" s="88"/>
      <c r="B40" s="52"/>
      <c r="C40" s="52"/>
      <c r="D40" s="52"/>
      <c r="E40" s="52"/>
    </row>
    <row r="41" spans="1:7" ht="12.75" customHeight="1" x14ac:dyDescent="0.25">
      <c r="A41" s="88">
        <v>3</v>
      </c>
      <c r="B41" s="89" t="s">
        <v>81</v>
      </c>
      <c r="C41" s="89"/>
      <c r="D41" s="89"/>
      <c r="E41" s="89"/>
      <c r="F41" s="54"/>
    </row>
    <row r="42" spans="1:7" x14ac:dyDescent="0.25">
      <c r="A42" s="88"/>
      <c r="B42" s="89"/>
      <c r="C42" s="89"/>
      <c r="D42" s="89"/>
      <c r="E42" s="89"/>
      <c r="F42" s="54"/>
    </row>
    <row r="43" spans="1:7" x14ac:dyDescent="0.25">
      <c r="A43" s="55"/>
      <c r="B43" s="52"/>
      <c r="C43" s="52"/>
      <c r="D43" s="52"/>
      <c r="E43" s="52"/>
    </row>
    <row r="44" spans="1:7" ht="12.75" customHeight="1" x14ac:dyDescent="0.25">
      <c r="A44" s="88">
        <v>4</v>
      </c>
      <c r="B44" s="89" t="s">
        <v>82</v>
      </c>
      <c r="C44" s="89"/>
      <c r="D44" s="89"/>
      <c r="E44" s="89"/>
      <c r="F44" s="54"/>
      <c r="G44" s="54"/>
    </row>
    <row r="45" spans="1:7" x14ac:dyDescent="0.25">
      <c r="A45" s="88"/>
      <c r="B45" s="90"/>
      <c r="C45" s="90"/>
      <c r="D45" s="90"/>
      <c r="E45" s="90"/>
      <c r="F45" s="54"/>
      <c r="G45" s="54"/>
    </row>
    <row r="46" spans="1:7" ht="12.75" customHeight="1" x14ac:dyDescent="0.25">
      <c r="A46" s="55"/>
      <c r="B46" s="57"/>
      <c r="C46" s="57"/>
      <c r="D46" s="57"/>
      <c r="E46" s="57"/>
      <c r="F46" s="54"/>
      <c r="G46" s="54"/>
    </row>
    <row r="47" spans="1:7" x14ac:dyDescent="0.25">
      <c r="A47" s="91">
        <v>5</v>
      </c>
      <c r="B47" s="89" t="s">
        <v>83</v>
      </c>
      <c r="C47" s="89"/>
      <c r="D47" s="89"/>
      <c r="E47" s="89"/>
      <c r="F47" s="54"/>
      <c r="G47" s="54"/>
    </row>
    <row r="48" spans="1:7" x14ac:dyDescent="0.25">
      <c r="A48" s="91"/>
      <c r="B48" s="89"/>
      <c r="C48" s="89"/>
      <c r="D48" s="89"/>
      <c r="E48" s="89"/>
      <c r="F48" s="54"/>
      <c r="G48" s="54"/>
    </row>
    <row r="49" spans="1:7" x14ac:dyDescent="0.25">
      <c r="A49" s="91"/>
      <c r="B49" s="90"/>
      <c r="C49" s="90"/>
      <c r="D49" s="90"/>
      <c r="E49" s="90"/>
      <c r="F49" s="54"/>
      <c r="G49" s="54"/>
    </row>
    <row r="50" spans="1:7" x14ac:dyDescent="0.25">
      <c r="A50" s="91"/>
      <c r="B50" s="90"/>
      <c r="C50" s="90"/>
      <c r="D50" s="90"/>
      <c r="E50" s="90"/>
      <c r="F50" s="54"/>
      <c r="G50" s="54"/>
    </row>
    <row r="51" spans="1:7" x14ac:dyDescent="0.25">
      <c r="A51" s="55"/>
      <c r="B51" s="52"/>
      <c r="C51" s="52"/>
      <c r="D51" s="52"/>
      <c r="E51" s="52"/>
    </row>
    <row r="52" spans="1:7" ht="12.75" customHeight="1" x14ac:dyDescent="0.25">
      <c r="A52" s="88">
        <v>6</v>
      </c>
      <c r="B52" s="89" t="s">
        <v>84</v>
      </c>
      <c r="C52" s="89"/>
      <c r="D52" s="89"/>
      <c r="E52" s="89"/>
      <c r="F52" s="54"/>
      <c r="G52" s="54"/>
    </row>
    <row r="53" spans="1:7" x14ac:dyDescent="0.25">
      <c r="A53" s="88"/>
      <c r="B53" s="89"/>
      <c r="C53" s="89"/>
      <c r="D53" s="89"/>
      <c r="E53" s="89"/>
      <c r="F53" s="54"/>
      <c r="G53" s="54"/>
    </row>
    <row r="55" spans="1:7" ht="12.75" customHeight="1" x14ac:dyDescent="0.25"/>
  </sheetData>
  <mergeCells count="32">
    <mergeCell ref="A18:C18"/>
    <mergeCell ref="A9:E9"/>
    <mergeCell ref="A10:E10"/>
    <mergeCell ref="A12:E12"/>
    <mergeCell ref="A14:C16"/>
    <mergeCell ref="A17:C17"/>
    <mergeCell ref="A30:C30"/>
    <mergeCell ref="A19:C19"/>
    <mergeCell ref="A20:C20"/>
    <mergeCell ref="A21:C21"/>
    <mergeCell ref="A22:C22"/>
    <mergeCell ref="A23:C23"/>
    <mergeCell ref="A24:C24"/>
    <mergeCell ref="A25:C25"/>
    <mergeCell ref="A26:C26"/>
    <mergeCell ref="A27:C27"/>
    <mergeCell ref="A28:C28"/>
    <mergeCell ref="A29:C29"/>
    <mergeCell ref="A31:C31"/>
    <mergeCell ref="A32:C32"/>
    <mergeCell ref="A36:A37"/>
    <mergeCell ref="B36:E37"/>
    <mergeCell ref="A39:A40"/>
    <mergeCell ref="B39:E39"/>
    <mergeCell ref="A52:A53"/>
    <mergeCell ref="B52:E53"/>
    <mergeCell ref="A41:A42"/>
    <mergeCell ref="B41:E42"/>
    <mergeCell ref="A44:A45"/>
    <mergeCell ref="B44:E45"/>
    <mergeCell ref="A47:A50"/>
    <mergeCell ref="B47:E50"/>
  </mergeCells>
  <dataValidations count="1">
    <dataValidation allowBlank="1" showInputMessage="1" showErrorMessage="1" promptTitle="Date Format" prompt="E.g:  &quot;August 1, 2011&quot;" sqref="E7"/>
  </dataValidations>
  <pageMargins left="0.75" right="0.75" top="1" bottom="1" header="0.5" footer="0.5"/>
  <pageSetup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C000"/>
    <pageSetUpPr fitToPage="1"/>
  </sheetPr>
  <dimension ref="A1:L31"/>
  <sheetViews>
    <sheetView showGridLines="0" zoomScaleNormal="100" workbookViewId="0">
      <selection activeCell="B5" sqref="B5"/>
    </sheetView>
  </sheetViews>
  <sheetFormatPr defaultColWidth="9.109375" defaultRowHeight="13.2" x14ac:dyDescent="0.25"/>
  <cols>
    <col min="1" max="1" width="5" style="1" customWidth="1"/>
    <col min="2" max="2" width="23" style="1" customWidth="1"/>
    <col min="3" max="3" width="12.6640625" style="1" bestFit="1" customWidth="1"/>
    <col min="4" max="4" width="1.6640625" style="1" customWidth="1"/>
    <col min="5" max="8" width="13.6640625" style="1" customWidth="1"/>
    <col min="9" max="9" width="14.6640625" style="1" customWidth="1"/>
    <col min="10" max="10" width="13.6640625" style="1" customWidth="1"/>
    <col min="11" max="11" width="19.33203125" style="1" customWidth="1"/>
    <col min="12" max="16384" width="9.109375" style="1"/>
  </cols>
  <sheetData>
    <row r="1" spans="1:11" ht="12.75" x14ac:dyDescent="0.2">
      <c r="A1" s="3" t="s">
        <v>131</v>
      </c>
      <c r="F1" s="2"/>
      <c r="G1" s="2"/>
      <c r="I1" s="40" t="s">
        <v>0</v>
      </c>
      <c r="K1" s="4">
        <f>EBNUMBER</f>
        <v>0</v>
      </c>
    </row>
    <row r="2" spans="1:11" ht="12.75" x14ac:dyDescent="0.2">
      <c r="A2" s="82" t="s">
        <v>132</v>
      </c>
      <c r="F2" s="2"/>
      <c r="G2" s="2"/>
      <c r="I2" s="40" t="s">
        <v>1</v>
      </c>
      <c r="K2" s="6"/>
    </row>
    <row r="3" spans="1:11" ht="12.75" x14ac:dyDescent="0.2">
      <c r="F3" s="2"/>
      <c r="G3" s="2"/>
      <c r="I3" s="40" t="s">
        <v>2</v>
      </c>
      <c r="K3" s="6"/>
    </row>
    <row r="4" spans="1:11" ht="12.75" x14ac:dyDescent="0.2">
      <c r="F4" s="2"/>
      <c r="G4" s="2"/>
      <c r="I4" s="40" t="s">
        <v>3</v>
      </c>
      <c r="K4" s="6"/>
    </row>
    <row r="5" spans="1:11" ht="12.75" x14ac:dyDescent="0.2">
      <c r="F5" s="2"/>
      <c r="G5" s="2"/>
      <c r="I5" s="40" t="s">
        <v>4</v>
      </c>
      <c r="K5" s="7"/>
    </row>
    <row r="6" spans="1:11" ht="12.75" x14ac:dyDescent="0.2">
      <c r="F6" s="2"/>
      <c r="G6" s="2"/>
      <c r="I6" s="40"/>
      <c r="K6" s="4"/>
    </row>
    <row r="7" spans="1:11" ht="12.75" x14ac:dyDescent="0.2">
      <c r="F7" s="2"/>
      <c r="G7" s="2"/>
      <c r="I7" s="40" t="s">
        <v>5</v>
      </c>
      <c r="K7" s="7"/>
    </row>
    <row r="9" spans="1:11" ht="18" x14ac:dyDescent="0.25">
      <c r="A9" s="109" t="s">
        <v>85</v>
      </c>
      <c r="B9" s="109"/>
      <c r="C9" s="109"/>
      <c r="D9" s="109"/>
      <c r="E9" s="109"/>
      <c r="F9" s="109"/>
      <c r="G9" s="109"/>
      <c r="H9" s="109"/>
      <c r="I9" s="109"/>
      <c r="J9" s="109"/>
      <c r="K9" s="109"/>
    </row>
    <row r="10" spans="1:11" ht="18" customHeight="1" x14ac:dyDescent="0.25">
      <c r="A10" s="110" t="s">
        <v>86</v>
      </c>
      <c r="B10" s="110"/>
      <c r="C10" s="110"/>
      <c r="D10" s="110"/>
      <c r="E10" s="110"/>
      <c r="F10" s="110"/>
      <c r="G10" s="110"/>
      <c r="H10" s="110"/>
      <c r="I10" s="110"/>
      <c r="J10" s="110"/>
      <c r="K10" s="110"/>
    </row>
    <row r="11" spans="1:11" ht="18" x14ac:dyDescent="0.25">
      <c r="A11" s="109" t="s">
        <v>87</v>
      </c>
      <c r="B11" s="109"/>
      <c r="C11" s="109"/>
      <c r="D11" s="109"/>
      <c r="E11" s="109"/>
      <c r="F11" s="109"/>
      <c r="G11" s="109"/>
      <c r="H11" s="109"/>
      <c r="I11" s="109"/>
      <c r="J11" s="109"/>
      <c r="K11" s="109"/>
    </row>
    <row r="13" spans="1:11" ht="27" customHeight="1" x14ac:dyDescent="0.2">
      <c r="A13" s="90" t="s">
        <v>88</v>
      </c>
      <c r="B13" s="90"/>
      <c r="C13" s="90"/>
      <c r="D13" s="90"/>
      <c r="E13" s="90"/>
      <c r="F13" s="90"/>
      <c r="G13" s="90"/>
      <c r="H13" s="90"/>
      <c r="I13" s="90"/>
    </row>
    <row r="14" spans="1:11" x14ac:dyDescent="0.25">
      <c r="A14" s="119" t="s">
        <v>89</v>
      </c>
      <c r="B14" s="119"/>
      <c r="C14" s="119"/>
      <c r="D14" s="119"/>
      <c r="E14" s="119"/>
      <c r="F14" s="119"/>
      <c r="G14" s="119"/>
      <c r="H14" s="119"/>
      <c r="I14" s="119"/>
      <c r="J14" s="119"/>
      <c r="K14" s="119"/>
    </row>
    <row r="15" spans="1:11" x14ac:dyDescent="0.25">
      <c r="A15" s="119"/>
      <c r="B15" s="119"/>
      <c r="C15" s="119"/>
      <c r="D15" s="119"/>
      <c r="E15" s="119"/>
      <c r="F15" s="119"/>
      <c r="G15" s="119"/>
      <c r="H15" s="119"/>
      <c r="I15" s="119"/>
      <c r="J15" s="119"/>
      <c r="K15" s="119"/>
    </row>
    <row r="16" spans="1:11" ht="12.75" x14ac:dyDescent="0.2">
      <c r="A16" s="53"/>
      <c r="B16" s="53"/>
      <c r="C16" s="53"/>
      <c r="D16" s="53"/>
      <c r="E16" s="53"/>
      <c r="F16" s="53"/>
      <c r="G16" s="53"/>
      <c r="H16" s="53"/>
      <c r="I16" s="53"/>
      <c r="J16" s="53"/>
      <c r="K16" s="53"/>
    </row>
    <row r="17" spans="1:12" ht="12.75" x14ac:dyDescent="0.2">
      <c r="A17" s="120" t="s">
        <v>90</v>
      </c>
      <c r="B17" s="120"/>
      <c r="C17" s="120"/>
      <c r="D17" s="120"/>
      <c r="E17" s="120"/>
      <c r="F17" s="120"/>
      <c r="G17" s="120"/>
      <c r="H17" s="120"/>
      <c r="I17" s="120"/>
      <c r="J17" s="120"/>
      <c r="K17" s="120"/>
    </row>
    <row r="18" spans="1:12" ht="12.75" x14ac:dyDescent="0.2">
      <c r="A18" s="58"/>
      <c r="B18" s="58"/>
      <c r="C18" s="58"/>
      <c r="D18" s="58"/>
      <c r="E18" s="58"/>
      <c r="F18" s="58"/>
      <c r="G18" s="58"/>
      <c r="H18" s="58"/>
      <c r="I18" s="58"/>
      <c r="J18" s="58"/>
      <c r="K18" s="58"/>
    </row>
    <row r="19" spans="1:12" ht="39.75" x14ac:dyDescent="0.2">
      <c r="A19" s="52"/>
      <c r="B19" s="52"/>
      <c r="C19" s="52"/>
      <c r="D19" s="52"/>
      <c r="E19" s="59" t="s">
        <v>91</v>
      </c>
      <c r="F19" s="59" t="s">
        <v>92</v>
      </c>
      <c r="G19" s="59" t="s">
        <v>93</v>
      </c>
      <c r="H19" s="59" t="s">
        <v>94</v>
      </c>
      <c r="I19" s="59" t="s">
        <v>95</v>
      </c>
      <c r="J19" s="59" t="s">
        <v>96</v>
      </c>
      <c r="K19" s="59" t="s">
        <v>97</v>
      </c>
      <c r="L19" s="60"/>
    </row>
    <row r="20" spans="1:12" ht="12.75" x14ac:dyDescent="0.2">
      <c r="A20" s="52"/>
      <c r="B20" s="52"/>
      <c r="C20" s="52"/>
      <c r="D20" s="52"/>
      <c r="E20" s="57"/>
      <c r="F20" s="57"/>
      <c r="G20" s="57"/>
      <c r="H20" s="57"/>
      <c r="I20" s="61"/>
      <c r="J20" s="61"/>
      <c r="K20" s="61"/>
    </row>
    <row r="21" spans="1:12" ht="12.75" x14ac:dyDescent="0.2">
      <c r="A21" s="62"/>
      <c r="B21" s="52"/>
      <c r="C21" s="52"/>
      <c r="D21" s="52"/>
      <c r="E21" s="52"/>
      <c r="F21" s="52"/>
      <c r="G21" s="52"/>
      <c r="H21" s="52"/>
      <c r="I21" s="52"/>
      <c r="J21" s="52"/>
      <c r="K21" s="52"/>
    </row>
    <row r="22" spans="1:12" ht="13.5" thickBot="1" x14ac:dyDescent="0.25">
      <c r="A22" s="63"/>
      <c r="B22" s="52"/>
      <c r="C22" s="52"/>
      <c r="D22" s="52"/>
      <c r="E22" s="52"/>
      <c r="F22" s="52"/>
      <c r="G22" s="52"/>
      <c r="H22" s="52"/>
      <c r="I22" s="52"/>
      <c r="J22" s="52"/>
      <c r="K22" s="52"/>
    </row>
    <row r="23" spans="1:12" ht="14.25" thickTop="1" thickBot="1" x14ac:dyDescent="0.25">
      <c r="A23" s="62" t="s">
        <v>98</v>
      </c>
      <c r="B23" s="52"/>
      <c r="C23" s="52"/>
      <c r="D23" s="52"/>
      <c r="E23" s="64">
        <v>-38000</v>
      </c>
      <c r="F23" s="64">
        <v>-76000</v>
      </c>
      <c r="G23" s="64">
        <v>-76000</v>
      </c>
      <c r="H23" s="64">
        <v>-76000</v>
      </c>
      <c r="I23" s="64">
        <v>-76000</v>
      </c>
      <c r="J23" s="64">
        <v>-19000</v>
      </c>
      <c r="K23" s="65">
        <f>SUM(E23:J23)</f>
        <v>-361000</v>
      </c>
    </row>
    <row r="24" spans="1:12" ht="14.25" thickTop="1" thickBot="1" x14ac:dyDescent="0.25">
      <c r="A24" s="62" t="s">
        <v>99</v>
      </c>
      <c r="B24" s="52"/>
      <c r="C24" s="52"/>
      <c r="D24" s="52"/>
      <c r="E24" s="64">
        <v>-5000</v>
      </c>
      <c r="F24" s="64">
        <v>-10000</v>
      </c>
      <c r="G24" s="64">
        <v>-10000</v>
      </c>
      <c r="H24" s="64">
        <v>-10000</v>
      </c>
      <c r="I24" s="64">
        <v>-10000</v>
      </c>
      <c r="J24" s="64">
        <v>-2500</v>
      </c>
      <c r="K24" s="65">
        <f>SUM(E24:J24)</f>
        <v>-47500</v>
      </c>
    </row>
    <row r="25" spans="1:12" ht="15.75" thickTop="1" thickBot="1" x14ac:dyDescent="0.25">
      <c r="A25" s="62" t="s">
        <v>100</v>
      </c>
      <c r="B25" s="52"/>
      <c r="C25" s="52"/>
      <c r="D25" s="52"/>
      <c r="E25" s="65">
        <f t="shared" ref="E25:K25" si="0">SUM(E23:E24)</f>
        <v>-43000</v>
      </c>
      <c r="F25" s="65">
        <f t="shared" si="0"/>
        <v>-86000</v>
      </c>
      <c r="G25" s="65">
        <f t="shared" si="0"/>
        <v>-86000</v>
      </c>
      <c r="H25" s="65">
        <f t="shared" si="0"/>
        <v>-86000</v>
      </c>
      <c r="I25" s="65">
        <f t="shared" si="0"/>
        <v>-86000</v>
      </c>
      <c r="J25" s="65">
        <f t="shared" si="0"/>
        <v>-21500</v>
      </c>
      <c r="K25" s="65">
        <f t="shared" si="0"/>
        <v>-408500</v>
      </c>
    </row>
    <row r="26" spans="1:12" ht="12.75" x14ac:dyDescent="0.2">
      <c r="A26" s="62"/>
      <c r="B26" s="52"/>
      <c r="C26" s="52"/>
      <c r="D26" s="52"/>
      <c r="E26" s="66"/>
      <c r="F26" s="66"/>
      <c r="G26" s="66"/>
      <c r="H26" s="66"/>
      <c r="I26" s="66"/>
    </row>
    <row r="27" spans="1:12" ht="14.25" x14ac:dyDescent="0.2">
      <c r="A27" s="62" t="s">
        <v>101</v>
      </c>
      <c r="B27" s="52"/>
      <c r="C27" s="52"/>
      <c r="D27" s="52"/>
      <c r="E27" s="66"/>
      <c r="F27" s="66"/>
      <c r="G27" s="66"/>
      <c r="H27" s="66"/>
      <c r="I27" s="66"/>
    </row>
    <row r="28" spans="1:12" ht="14.25" x14ac:dyDescent="0.2">
      <c r="A28" s="62" t="s">
        <v>102</v>
      </c>
      <c r="B28" s="52"/>
      <c r="C28" s="52"/>
      <c r="D28" s="52"/>
      <c r="E28" s="52"/>
      <c r="F28" s="52"/>
      <c r="G28" s="52"/>
      <c r="H28" s="52"/>
      <c r="I28" s="52"/>
    </row>
    <row r="29" spans="1:12" ht="12.75" x14ac:dyDescent="0.2">
      <c r="A29" s="62"/>
      <c r="B29" s="52"/>
      <c r="C29" s="52"/>
      <c r="D29" s="52"/>
      <c r="E29" s="52"/>
      <c r="F29" s="52"/>
      <c r="G29" s="52"/>
      <c r="H29" s="52"/>
      <c r="I29" s="52"/>
    </row>
    <row r="30" spans="1:12" x14ac:dyDescent="0.25">
      <c r="A30" s="118" t="s">
        <v>103</v>
      </c>
      <c r="B30" s="118"/>
      <c r="C30" s="118"/>
      <c r="D30" s="118"/>
      <c r="E30" s="118"/>
      <c r="F30" s="118"/>
      <c r="G30" s="118"/>
      <c r="H30" s="118"/>
      <c r="I30" s="118"/>
      <c r="J30" s="118"/>
      <c r="K30" s="118"/>
    </row>
    <row r="31" spans="1:12" x14ac:dyDescent="0.25">
      <c r="A31" s="118"/>
      <c r="B31" s="118"/>
      <c r="C31" s="118"/>
      <c r="D31" s="118"/>
      <c r="E31" s="118"/>
      <c r="F31" s="118"/>
      <c r="G31" s="118"/>
      <c r="H31" s="118"/>
      <c r="I31" s="118"/>
      <c r="J31" s="118"/>
      <c r="K31" s="118"/>
    </row>
  </sheetData>
  <mergeCells count="7">
    <mergeCell ref="A30:K31"/>
    <mergeCell ref="A9:K9"/>
    <mergeCell ref="A10:K10"/>
    <mergeCell ref="A11:K11"/>
    <mergeCell ref="A13:I13"/>
    <mergeCell ref="A14:K15"/>
    <mergeCell ref="A17:K17"/>
  </mergeCells>
  <dataValidations count="1">
    <dataValidation allowBlank="1" showInputMessage="1" showErrorMessage="1" promptTitle="Date Format" prompt="E.g:  &quot;August 1, 2011&quot;" sqref="K7"/>
  </dataValidations>
  <pageMargins left="0.75" right="0.75" top="1" bottom="1" header="0.5" footer="0.5"/>
  <pageSetup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C000"/>
    <pageSetUpPr fitToPage="1"/>
  </sheetPr>
  <dimension ref="A1:M51"/>
  <sheetViews>
    <sheetView showGridLines="0" zoomScaleNormal="100" workbookViewId="0">
      <selection activeCell="C7" sqref="C7"/>
    </sheetView>
  </sheetViews>
  <sheetFormatPr defaultRowHeight="13.2" x14ac:dyDescent="0.25"/>
  <cols>
    <col min="1" max="1" width="5" style="1" customWidth="1"/>
    <col min="2" max="2" width="47.44140625" style="1" customWidth="1"/>
    <col min="3" max="3" width="12.6640625" style="1" bestFit="1" customWidth="1"/>
    <col min="4" max="4" width="1.6640625" style="1" customWidth="1"/>
    <col min="5" max="11" width="15.6640625" style="1" customWidth="1"/>
    <col min="12" max="12" width="13.6640625" style="1" customWidth="1"/>
    <col min="13" max="13" width="40.6640625" style="1" customWidth="1"/>
    <col min="14" max="256" width="9.109375" style="1"/>
    <col min="257" max="257" width="2.88671875" style="1" customWidth="1"/>
    <col min="258" max="258" width="5" style="1" customWidth="1"/>
    <col min="259" max="259" width="62" style="1" customWidth="1"/>
    <col min="260" max="260" width="12.6640625" style="1" bestFit="1" customWidth="1"/>
    <col min="261" max="261" width="1.6640625" style="1" customWidth="1"/>
    <col min="262" max="267" width="15.6640625" style="1" customWidth="1"/>
    <col min="268" max="268" width="13.6640625" style="1" customWidth="1"/>
    <col min="269" max="269" width="40.6640625" style="1" customWidth="1"/>
    <col min="270" max="512" width="9.109375" style="1"/>
    <col min="513" max="513" width="2.88671875" style="1" customWidth="1"/>
    <col min="514" max="514" width="5" style="1" customWidth="1"/>
    <col min="515" max="515" width="62" style="1" customWidth="1"/>
    <col min="516" max="516" width="12.6640625" style="1" bestFit="1" customWidth="1"/>
    <col min="517" max="517" width="1.6640625" style="1" customWidth="1"/>
    <col min="518" max="523" width="15.6640625" style="1" customWidth="1"/>
    <col min="524" max="524" width="13.6640625" style="1" customWidth="1"/>
    <col min="525" max="525" width="40.6640625" style="1" customWidth="1"/>
    <col min="526" max="768" width="9.109375" style="1"/>
    <col min="769" max="769" width="2.88671875" style="1" customWidth="1"/>
    <col min="770" max="770" width="5" style="1" customWidth="1"/>
    <col min="771" max="771" width="62" style="1" customWidth="1"/>
    <col min="772" max="772" width="12.6640625" style="1" bestFit="1" customWidth="1"/>
    <col min="773" max="773" width="1.6640625" style="1" customWidth="1"/>
    <col min="774" max="779" width="15.6640625" style="1" customWidth="1"/>
    <col min="780" max="780" width="13.6640625" style="1" customWidth="1"/>
    <col min="781" max="781" width="40.6640625" style="1" customWidth="1"/>
    <col min="782" max="1024" width="9.109375" style="1"/>
    <col min="1025" max="1025" width="2.88671875" style="1" customWidth="1"/>
    <col min="1026" max="1026" width="5" style="1" customWidth="1"/>
    <col min="1027" max="1027" width="62" style="1" customWidth="1"/>
    <col min="1028" max="1028" width="12.6640625" style="1" bestFit="1" customWidth="1"/>
    <col min="1029" max="1029" width="1.6640625" style="1" customWidth="1"/>
    <col min="1030" max="1035" width="15.6640625" style="1" customWidth="1"/>
    <col min="1036" max="1036" width="13.6640625" style="1" customWidth="1"/>
    <col min="1037" max="1037" width="40.6640625" style="1" customWidth="1"/>
    <col min="1038" max="1280" width="9.109375" style="1"/>
    <col min="1281" max="1281" width="2.88671875" style="1" customWidth="1"/>
    <col min="1282" max="1282" width="5" style="1" customWidth="1"/>
    <col min="1283" max="1283" width="62" style="1" customWidth="1"/>
    <col min="1284" max="1284" width="12.6640625" style="1" bestFit="1" customWidth="1"/>
    <col min="1285" max="1285" width="1.6640625" style="1" customWidth="1"/>
    <col min="1286" max="1291" width="15.6640625" style="1" customWidth="1"/>
    <col min="1292" max="1292" width="13.6640625" style="1" customWidth="1"/>
    <col min="1293" max="1293" width="40.6640625" style="1" customWidth="1"/>
    <col min="1294" max="1536" width="9.109375" style="1"/>
    <col min="1537" max="1537" width="2.88671875" style="1" customWidth="1"/>
    <col min="1538" max="1538" width="5" style="1" customWidth="1"/>
    <col min="1539" max="1539" width="62" style="1" customWidth="1"/>
    <col min="1540" max="1540" width="12.6640625" style="1" bestFit="1" customWidth="1"/>
    <col min="1541" max="1541" width="1.6640625" style="1" customWidth="1"/>
    <col min="1542" max="1547" width="15.6640625" style="1" customWidth="1"/>
    <col min="1548" max="1548" width="13.6640625" style="1" customWidth="1"/>
    <col min="1549" max="1549" width="40.6640625" style="1" customWidth="1"/>
    <col min="1550" max="1792" width="9.109375" style="1"/>
    <col min="1793" max="1793" width="2.88671875" style="1" customWidth="1"/>
    <col min="1794" max="1794" width="5" style="1" customWidth="1"/>
    <col min="1795" max="1795" width="62" style="1" customWidth="1"/>
    <col min="1796" max="1796" width="12.6640625" style="1" bestFit="1" customWidth="1"/>
    <col min="1797" max="1797" width="1.6640625" style="1" customWidth="1"/>
    <col min="1798" max="1803" width="15.6640625" style="1" customWidth="1"/>
    <col min="1804" max="1804" width="13.6640625" style="1" customWidth="1"/>
    <col min="1805" max="1805" width="40.6640625" style="1" customWidth="1"/>
    <col min="1806" max="2048" width="9.109375" style="1"/>
    <col min="2049" max="2049" width="2.88671875" style="1" customWidth="1"/>
    <col min="2050" max="2050" width="5" style="1" customWidth="1"/>
    <col min="2051" max="2051" width="62" style="1" customWidth="1"/>
    <col min="2052" max="2052" width="12.6640625" style="1" bestFit="1" customWidth="1"/>
    <col min="2053" max="2053" width="1.6640625" style="1" customWidth="1"/>
    <col min="2054" max="2059" width="15.6640625" style="1" customWidth="1"/>
    <col min="2060" max="2060" width="13.6640625" style="1" customWidth="1"/>
    <col min="2061" max="2061" width="40.6640625" style="1" customWidth="1"/>
    <col min="2062" max="2304" width="9.109375" style="1"/>
    <col min="2305" max="2305" width="2.88671875" style="1" customWidth="1"/>
    <col min="2306" max="2306" width="5" style="1" customWidth="1"/>
    <col min="2307" max="2307" width="62" style="1" customWidth="1"/>
    <col min="2308" max="2308" width="12.6640625" style="1" bestFit="1" customWidth="1"/>
    <col min="2309" max="2309" width="1.6640625" style="1" customWidth="1"/>
    <col min="2310" max="2315" width="15.6640625" style="1" customWidth="1"/>
    <col min="2316" max="2316" width="13.6640625" style="1" customWidth="1"/>
    <col min="2317" max="2317" width="40.6640625" style="1" customWidth="1"/>
    <col min="2318" max="2560" width="9.109375" style="1"/>
    <col min="2561" max="2561" width="2.88671875" style="1" customWidth="1"/>
    <col min="2562" max="2562" width="5" style="1" customWidth="1"/>
    <col min="2563" max="2563" width="62" style="1" customWidth="1"/>
    <col min="2564" max="2564" width="12.6640625" style="1" bestFit="1" customWidth="1"/>
    <col min="2565" max="2565" width="1.6640625" style="1" customWidth="1"/>
    <col min="2566" max="2571" width="15.6640625" style="1" customWidth="1"/>
    <col min="2572" max="2572" width="13.6640625" style="1" customWidth="1"/>
    <col min="2573" max="2573" width="40.6640625" style="1" customWidth="1"/>
    <col min="2574" max="2816" width="9.109375" style="1"/>
    <col min="2817" max="2817" width="2.88671875" style="1" customWidth="1"/>
    <col min="2818" max="2818" width="5" style="1" customWidth="1"/>
    <col min="2819" max="2819" width="62" style="1" customWidth="1"/>
    <col min="2820" max="2820" width="12.6640625" style="1" bestFit="1" customWidth="1"/>
    <col min="2821" max="2821" width="1.6640625" style="1" customWidth="1"/>
    <col min="2822" max="2827" width="15.6640625" style="1" customWidth="1"/>
    <col min="2828" max="2828" width="13.6640625" style="1" customWidth="1"/>
    <col min="2829" max="2829" width="40.6640625" style="1" customWidth="1"/>
    <col min="2830" max="3072" width="9.109375" style="1"/>
    <col min="3073" max="3073" width="2.88671875" style="1" customWidth="1"/>
    <col min="3074" max="3074" width="5" style="1" customWidth="1"/>
    <col min="3075" max="3075" width="62" style="1" customWidth="1"/>
    <col min="3076" max="3076" width="12.6640625" style="1" bestFit="1" customWidth="1"/>
    <col min="3077" max="3077" width="1.6640625" style="1" customWidth="1"/>
    <col min="3078" max="3083" width="15.6640625" style="1" customWidth="1"/>
    <col min="3084" max="3084" width="13.6640625" style="1" customWidth="1"/>
    <col min="3085" max="3085" width="40.6640625" style="1" customWidth="1"/>
    <col min="3086" max="3328" width="9.109375" style="1"/>
    <col min="3329" max="3329" width="2.88671875" style="1" customWidth="1"/>
    <col min="3330" max="3330" width="5" style="1" customWidth="1"/>
    <col min="3331" max="3331" width="62" style="1" customWidth="1"/>
    <col min="3332" max="3332" width="12.6640625" style="1" bestFit="1" customWidth="1"/>
    <col min="3333" max="3333" width="1.6640625" style="1" customWidth="1"/>
    <col min="3334" max="3339" width="15.6640625" style="1" customWidth="1"/>
    <col min="3340" max="3340" width="13.6640625" style="1" customWidth="1"/>
    <col min="3341" max="3341" width="40.6640625" style="1" customWidth="1"/>
    <col min="3342" max="3584" width="9.109375" style="1"/>
    <col min="3585" max="3585" width="2.88671875" style="1" customWidth="1"/>
    <col min="3586" max="3586" width="5" style="1" customWidth="1"/>
    <col min="3587" max="3587" width="62" style="1" customWidth="1"/>
    <col min="3588" max="3588" width="12.6640625" style="1" bestFit="1" customWidth="1"/>
    <col min="3589" max="3589" width="1.6640625" style="1" customWidth="1"/>
    <col min="3590" max="3595" width="15.6640625" style="1" customWidth="1"/>
    <col min="3596" max="3596" width="13.6640625" style="1" customWidth="1"/>
    <col min="3597" max="3597" width="40.6640625" style="1" customWidth="1"/>
    <col min="3598" max="3840" width="9.109375" style="1"/>
    <col min="3841" max="3841" width="2.88671875" style="1" customWidth="1"/>
    <col min="3842" max="3842" width="5" style="1" customWidth="1"/>
    <col min="3843" max="3843" width="62" style="1" customWidth="1"/>
    <col min="3844" max="3844" width="12.6640625" style="1" bestFit="1" customWidth="1"/>
    <col min="3845" max="3845" width="1.6640625" style="1" customWidth="1"/>
    <col min="3846" max="3851" width="15.6640625" style="1" customWidth="1"/>
    <col min="3852" max="3852" width="13.6640625" style="1" customWidth="1"/>
    <col min="3853" max="3853" width="40.6640625" style="1" customWidth="1"/>
    <col min="3854" max="4096" width="9.109375" style="1"/>
    <col min="4097" max="4097" width="2.88671875" style="1" customWidth="1"/>
    <col min="4098" max="4098" width="5" style="1" customWidth="1"/>
    <col min="4099" max="4099" width="62" style="1" customWidth="1"/>
    <col min="4100" max="4100" width="12.6640625" style="1" bestFit="1" customWidth="1"/>
    <col min="4101" max="4101" width="1.6640625" style="1" customWidth="1"/>
    <col min="4102" max="4107" width="15.6640625" style="1" customWidth="1"/>
    <col min="4108" max="4108" width="13.6640625" style="1" customWidth="1"/>
    <col min="4109" max="4109" width="40.6640625" style="1" customWidth="1"/>
    <col min="4110" max="4352" width="9.109375" style="1"/>
    <col min="4353" max="4353" width="2.88671875" style="1" customWidth="1"/>
    <col min="4354" max="4354" width="5" style="1" customWidth="1"/>
    <col min="4355" max="4355" width="62" style="1" customWidth="1"/>
    <col min="4356" max="4356" width="12.6640625" style="1" bestFit="1" customWidth="1"/>
    <col min="4357" max="4357" width="1.6640625" style="1" customWidth="1"/>
    <col min="4358" max="4363" width="15.6640625" style="1" customWidth="1"/>
    <col min="4364" max="4364" width="13.6640625" style="1" customWidth="1"/>
    <col min="4365" max="4365" width="40.6640625" style="1" customWidth="1"/>
    <col min="4366" max="4608" width="9.109375" style="1"/>
    <col min="4609" max="4609" width="2.88671875" style="1" customWidth="1"/>
    <col min="4610" max="4610" width="5" style="1" customWidth="1"/>
    <col min="4611" max="4611" width="62" style="1" customWidth="1"/>
    <col min="4612" max="4612" width="12.6640625" style="1" bestFit="1" customWidth="1"/>
    <col min="4613" max="4613" width="1.6640625" style="1" customWidth="1"/>
    <col min="4614" max="4619" width="15.6640625" style="1" customWidth="1"/>
    <col min="4620" max="4620" width="13.6640625" style="1" customWidth="1"/>
    <col min="4621" max="4621" width="40.6640625" style="1" customWidth="1"/>
    <col min="4622" max="4864" width="9.109375" style="1"/>
    <col min="4865" max="4865" width="2.88671875" style="1" customWidth="1"/>
    <col min="4866" max="4866" width="5" style="1" customWidth="1"/>
    <col min="4867" max="4867" width="62" style="1" customWidth="1"/>
    <col min="4868" max="4868" width="12.6640625" style="1" bestFit="1" customWidth="1"/>
    <col min="4869" max="4869" width="1.6640625" style="1" customWidth="1"/>
    <col min="4870" max="4875" width="15.6640625" style="1" customWidth="1"/>
    <col min="4876" max="4876" width="13.6640625" style="1" customWidth="1"/>
    <col min="4877" max="4877" width="40.6640625" style="1" customWidth="1"/>
    <col min="4878" max="5120" width="9.109375" style="1"/>
    <col min="5121" max="5121" width="2.88671875" style="1" customWidth="1"/>
    <col min="5122" max="5122" width="5" style="1" customWidth="1"/>
    <col min="5123" max="5123" width="62" style="1" customWidth="1"/>
    <col min="5124" max="5124" width="12.6640625" style="1" bestFit="1" customWidth="1"/>
    <col min="5125" max="5125" width="1.6640625" style="1" customWidth="1"/>
    <col min="5126" max="5131" width="15.6640625" style="1" customWidth="1"/>
    <col min="5132" max="5132" width="13.6640625" style="1" customWidth="1"/>
    <col min="5133" max="5133" width="40.6640625" style="1" customWidth="1"/>
    <col min="5134" max="5376" width="9.109375" style="1"/>
    <col min="5377" max="5377" width="2.88671875" style="1" customWidth="1"/>
    <col min="5378" max="5378" width="5" style="1" customWidth="1"/>
    <col min="5379" max="5379" width="62" style="1" customWidth="1"/>
    <col min="5380" max="5380" width="12.6640625" style="1" bestFit="1" customWidth="1"/>
    <col min="5381" max="5381" width="1.6640625" style="1" customWidth="1"/>
    <col min="5382" max="5387" width="15.6640625" style="1" customWidth="1"/>
    <col min="5388" max="5388" width="13.6640625" style="1" customWidth="1"/>
    <col min="5389" max="5389" width="40.6640625" style="1" customWidth="1"/>
    <col min="5390" max="5632" width="9.109375" style="1"/>
    <col min="5633" max="5633" width="2.88671875" style="1" customWidth="1"/>
    <col min="5634" max="5634" width="5" style="1" customWidth="1"/>
    <col min="5635" max="5635" width="62" style="1" customWidth="1"/>
    <col min="5636" max="5636" width="12.6640625" style="1" bestFit="1" customWidth="1"/>
    <col min="5637" max="5637" width="1.6640625" style="1" customWidth="1"/>
    <col min="5638" max="5643" width="15.6640625" style="1" customWidth="1"/>
    <col min="5644" max="5644" width="13.6640625" style="1" customWidth="1"/>
    <col min="5645" max="5645" width="40.6640625" style="1" customWidth="1"/>
    <col min="5646" max="5888" width="9.109375" style="1"/>
    <col min="5889" max="5889" width="2.88671875" style="1" customWidth="1"/>
    <col min="5890" max="5890" width="5" style="1" customWidth="1"/>
    <col min="5891" max="5891" width="62" style="1" customWidth="1"/>
    <col min="5892" max="5892" width="12.6640625" style="1" bestFit="1" customWidth="1"/>
    <col min="5893" max="5893" width="1.6640625" style="1" customWidth="1"/>
    <col min="5894" max="5899" width="15.6640625" style="1" customWidth="1"/>
    <col min="5900" max="5900" width="13.6640625" style="1" customWidth="1"/>
    <col min="5901" max="5901" width="40.6640625" style="1" customWidth="1"/>
    <col min="5902" max="6144" width="9.109375" style="1"/>
    <col min="6145" max="6145" width="2.88671875" style="1" customWidth="1"/>
    <col min="6146" max="6146" width="5" style="1" customWidth="1"/>
    <col min="6147" max="6147" width="62" style="1" customWidth="1"/>
    <col min="6148" max="6148" width="12.6640625" style="1" bestFit="1" customWidth="1"/>
    <col min="6149" max="6149" width="1.6640625" style="1" customWidth="1"/>
    <col min="6150" max="6155" width="15.6640625" style="1" customWidth="1"/>
    <col min="6156" max="6156" width="13.6640625" style="1" customWidth="1"/>
    <col min="6157" max="6157" width="40.6640625" style="1" customWidth="1"/>
    <col min="6158" max="6400" width="9.109375" style="1"/>
    <col min="6401" max="6401" width="2.88671875" style="1" customWidth="1"/>
    <col min="6402" max="6402" width="5" style="1" customWidth="1"/>
    <col min="6403" max="6403" width="62" style="1" customWidth="1"/>
    <col min="6404" max="6404" width="12.6640625" style="1" bestFit="1" customWidth="1"/>
    <col min="6405" max="6405" width="1.6640625" style="1" customWidth="1"/>
    <col min="6406" max="6411" width="15.6640625" style="1" customWidth="1"/>
    <col min="6412" max="6412" width="13.6640625" style="1" customWidth="1"/>
    <col min="6413" max="6413" width="40.6640625" style="1" customWidth="1"/>
    <col min="6414" max="6656" width="9.109375" style="1"/>
    <col min="6657" max="6657" width="2.88671875" style="1" customWidth="1"/>
    <col min="6658" max="6658" width="5" style="1" customWidth="1"/>
    <col min="6659" max="6659" width="62" style="1" customWidth="1"/>
    <col min="6660" max="6660" width="12.6640625" style="1" bestFit="1" customWidth="1"/>
    <col min="6661" max="6661" width="1.6640625" style="1" customWidth="1"/>
    <col min="6662" max="6667" width="15.6640625" style="1" customWidth="1"/>
    <col min="6668" max="6668" width="13.6640625" style="1" customWidth="1"/>
    <col min="6669" max="6669" width="40.6640625" style="1" customWidth="1"/>
    <col min="6670" max="6912" width="9.109375" style="1"/>
    <col min="6913" max="6913" width="2.88671875" style="1" customWidth="1"/>
    <col min="6914" max="6914" width="5" style="1" customWidth="1"/>
    <col min="6915" max="6915" width="62" style="1" customWidth="1"/>
    <col min="6916" max="6916" width="12.6640625" style="1" bestFit="1" customWidth="1"/>
    <col min="6917" max="6917" width="1.6640625" style="1" customWidth="1"/>
    <col min="6918" max="6923" width="15.6640625" style="1" customWidth="1"/>
    <col min="6924" max="6924" width="13.6640625" style="1" customWidth="1"/>
    <col min="6925" max="6925" width="40.6640625" style="1" customWidth="1"/>
    <col min="6926" max="7168" width="9.109375" style="1"/>
    <col min="7169" max="7169" width="2.88671875" style="1" customWidth="1"/>
    <col min="7170" max="7170" width="5" style="1" customWidth="1"/>
    <col min="7171" max="7171" width="62" style="1" customWidth="1"/>
    <col min="7172" max="7172" width="12.6640625" style="1" bestFit="1" customWidth="1"/>
    <col min="7173" max="7173" width="1.6640625" style="1" customWidth="1"/>
    <col min="7174" max="7179" width="15.6640625" style="1" customWidth="1"/>
    <col min="7180" max="7180" width="13.6640625" style="1" customWidth="1"/>
    <col min="7181" max="7181" width="40.6640625" style="1" customWidth="1"/>
    <col min="7182" max="7424" width="9.109375" style="1"/>
    <col min="7425" max="7425" width="2.88671875" style="1" customWidth="1"/>
    <col min="7426" max="7426" width="5" style="1" customWidth="1"/>
    <col min="7427" max="7427" width="62" style="1" customWidth="1"/>
    <col min="7428" max="7428" width="12.6640625" style="1" bestFit="1" customWidth="1"/>
    <col min="7429" max="7429" width="1.6640625" style="1" customWidth="1"/>
    <col min="7430" max="7435" width="15.6640625" style="1" customWidth="1"/>
    <col min="7436" max="7436" width="13.6640625" style="1" customWidth="1"/>
    <col min="7437" max="7437" width="40.6640625" style="1" customWidth="1"/>
    <col min="7438" max="7680" width="9.109375" style="1"/>
    <col min="7681" max="7681" width="2.88671875" style="1" customWidth="1"/>
    <col min="7682" max="7682" width="5" style="1" customWidth="1"/>
    <col min="7683" max="7683" width="62" style="1" customWidth="1"/>
    <col min="7684" max="7684" width="12.6640625" style="1" bestFit="1" customWidth="1"/>
    <col min="7685" max="7685" width="1.6640625" style="1" customWidth="1"/>
    <col min="7686" max="7691" width="15.6640625" style="1" customWidth="1"/>
    <col min="7692" max="7692" width="13.6640625" style="1" customWidth="1"/>
    <col min="7693" max="7693" width="40.6640625" style="1" customWidth="1"/>
    <col min="7694" max="7936" width="9.109375" style="1"/>
    <col min="7937" max="7937" width="2.88671875" style="1" customWidth="1"/>
    <col min="7938" max="7938" width="5" style="1" customWidth="1"/>
    <col min="7939" max="7939" width="62" style="1" customWidth="1"/>
    <col min="7940" max="7940" width="12.6640625" style="1" bestFit="1" customWidth="1"/>
    <col min="7941" max="7941" width="1.6640625" style="1" customWidth="1"/>
    <col min="7942" max="7947" width="15.6640625" style="1" customWidth="1"/>
    <col min="7948" max="7948" width="13.6640625" style="1" customWidth="1"/>
    <col min="7949" max="7949" width="40.6640625" style="1" customWidth="1"/>
    <col min="7950" max="8192" width="9.109375" style="1"/>
    <col min="8193" max="8193" width="2.88671875" style="1" customWidth="1"/>
    <col min="8194" max="8194" width="5" style="1" customWidth="1"/>
    <col min="8195" max="8195" width="62" style="1" customWidth="1"/>
    <col min="8196" max="8196" width="12.6640625" style="1" bestFit="1" customWidth="1"/>
    <col min="8197" max="8197" width="1.6640625" style="1" customWidth="1"/>
    <col min="8198" max="8203" width="15.6640625" style="1" customWidth="1"/>
    <col min="8204" max="8204" width="13.6640625" style="1" customWidth="1"/>
    <col min="8205" max="8205" width="40.6640625" style="1" customWidth="1"/>
    <col min="8206" max="8448" width="9.109375" style="1"/>
    <col min="8449" max="8449" width="2.88671875" style="1" customWidth="1"/>
    <col min="8450" max="8450" width="5" style="1" customWidth="1"/>
    <col min="8451" max="8451" width="62" style="1" customWidth="1"/>
    <col min="8452" max="8452" width="12.6640625" style="1" bestFit="1" customWidth="1"/>
    <col min="8453" max="8453" width="1.6640625" style="1" customWidth="1"/>
    <col min="8454" max="8459" width="15.6640625" style="1" customWidth="1"/>
    <col min="8460" max="8460" width="13.6640625" style="1" customWidth="1"/>
    <col min="8461" max="8461" width="40.6640625" style="1" customWidth="1"/>
    <col min="8462" max="8704" width="9.109375" style="1"/>
    <col min="8705" max="8705" width="2.88671875" style="1" customWidth="1"/>
    <col min="8706" max="8706" width="5" style="1" customWidth="1"/>
    <col min="8707" max="8707" width="62" style="1" customWidth="1"/>
    <col min="8708" max="8708" width="12.6640625" style="1" bestFit="1" customWidth="1"/>
    <col min="8709" max="8709" width="1.6640625" style="1" customWidth="1"/>
    <col min="8710" max="8715" width="15.6640625" style="1" customWidth="1"/>
    <col min="8716" max="8716" width="13.6640625" style="1" customWidth="1"/>
    <col min="8717" max="8717" width="40.6640625" style="1" customWidth="1"/>
    <col min="8718" max="8960" width="9.109375" style="1"/>
    <col min="8961" max="8961" width="2.88671875" style="1" customWidth="1"/>
    <col min="8962" max="8962" width="5" style="1" customWidth="1"/>
    <col min="8963" max="8963" width="62" style="1" customWidth="1"/>
    <col min="8964" max="8964" width="12.6640625" style="1" bestFit="1" customWidth="1"/>
    <col min="8965" max="8965" width="1.6640625" style="1" customWidth="1"/>
    <col min="8966" max="8971" width="15.6640625" style="1" customWidth="1"/>
    <col min="8972" max="8972" width="13.6640625" style="1" customWidth="1"/>
    <col min="8973" max="8973" width="40.6640625" style="1" customWidth="1"/>
    <col min="8974" max="9216" width="9.109375" style="1"/>
    <col min="9217" max="9217" width="2.88671875" style="1" customWidth="1"/>
    <col min="9218" max="9218" width="5" style="1" customWidth="1"/>
    <col min="9219" max="9219" width="62" style="1" customWidth="1"/>
    <col min="9220" max="9220" width="12.6640625" style="1" bestFit="1" customWidth="1"/>
    <col min="9221" max="9221" width="1.6640625" style="1" customWidth="1"/>
    <col min="9222" max="9227" width="15.6640625" style="1" customWidth="1"/>
    <col min="9228" max="9228" width="13.6640625" style="1" customWidth="1"/>
    <col min="9229" max="9229" width="40.6640625" style="1" customWidth="1"/>
    <col min="9230" max="9472" width="9.109375" style="1"/>
    <col min="9473" max="9473" width="2.88671875" style="1" customWidth="1"/>
    <col min="9474" max="9474" width="5" style="1" customWidth="1"/>
    <col min="9475" max="9475" width="62" style="1" customWidth="1"/>
    <col min="9476" max="9476" width="12.6640625" style="1" bestFit="1" customWidth="1"/>
    <col min="9477" max="9477" width="1.6640625" style="1" customWidth="1"/>
    <col min="9478" max="9483" width="15.6640625" style="1" customWidth="1"/>
    <col min="9484" max="9484" width="13.6640625" style="1" customWidth="1"/>
    <col min="9485" max="9485" width="40.6640625" style="1" customWidth="1"/>
    <col min="9486" max="9728" width="9.109375" style="1"/>
    <col min="9729" max="9729" width="2.88671875" style="1" customWidth="1"/>
    <col min="9730" max="9730" width="5" style="1" customWidth="1"/>
    <col min="9731" max="9731" width="62" style="1" customWidth="1"/>
    <col min="9732" max="9732" width="12.6640625" style="1" bestFit="1" customWidth="1"/>
    <col min="9733" max="9733" width="1.6640625" style="1" customWidth="1"/>
    <col min="9734" max="9739" width="15.6640625" style="1" customWidth="1"/>
    <col min="9740" max="9740" width="13.6640625" style="1" customWidth="1"/>
    <col min="9741" max="9741" width="40.6640625" style="1" customWidth="1"/>
    <col min="9742" max="9984" width="9.109375" style="1"/>
    <col min="9985" max="9985" width="2.88671875" style="1" customWidth="1"/>
    <col min="9986" max="9986" width="5" style="1" customWidth="1"/>
    <col min="9987" max="9987" width="62" style="1" customWidth="1"/>
    <col min="9988" max="9988" width="12.6640625" style="1" bestFit="1" customWidth="1"/>
    <col min="9989" max="9989" width="1.6640625" style="1" customWidth="1"/>
    <col min="9990" max="9995" width="15.6640625" style="1" customWidth="1"/>
    <col min="9996" max="9996" width="13.6640625" style="1" customWidth="1"/>
    <col min="9997" max="9997" width="40.6640625" style="1" customWidth="1"/>
    <col min="9998" max="10240" width="9.109375" style="1"/>
    <col min="10241" max="10241" width="2.88671875" style="1" customWidth="1"/>
    <col min="10242" max="10242" width="5" style="1" customWidth="1"/>
    <col min="10243" max="10243" width="62" style="1" customWidth="1"/>
    <col min="10244" max="10244" width="12.6640625" style="1" bestFit="1" customWidth="1"/>
    <col min="10245" max="10245" width="1.6640625" style="1" customWidth="1"/>
    <col min="10246" max="10251" width="15.6640625" style="1" customWidth="1"/>
    <col min="10252" max="10252" width="13.6640625" style="1" customWidth="1"/>
    <col min="10253" max="10253" width="40.6640625" style="1" customWidth="1"/>
    <col min="10254" max="10496" width="9.109375" style="1"/>
    <col min="10497" max="10497" width="2.88671875" style="1" customWidth="1"/>
    <col min="10498" max="10498" width="5" style="1" customWidth="1"/>
    <col min="10499" max="10499" width="62" style="1" customWidth="1"/>
    <col min="10500" max="10500" width="12.6640625" style="1" bestFit="1" customWidth="1"/>
    <col min="10501" max="10501" width="1.6640625" style="1" customWidth="1"/>
    <col min="10502" max="10507" width="15.6640625" style="1" customWidth="1"/>
    <col min="10508" max="10508" width="13.6640625" style="1" customWidth="1"/>
    <col min="10509" max="10509" width="40.6640625" style="1" customWidth="1"/>
    <col min="10510" max="10752" width="9.109375" style="1"/>
    <col min="10753" max="10753" width="2.88671875" style="1" customWidth="1"/>
    <col min="10754" max="10754" width="5" style="1" customWidth="1"/>
    <col min="10755" max="10755" width="62" style="1" customWidth="1"/>
    <col min="10756" max="10756" width="12.6640625" style="1" bestFit="1" customWidth="1"/>
    <col min="10757" max="10757" width="1.6640625" style="1" customWidth="1"/>
    <col min="10758" max="10763" width="15.6640625" style="1" customWidth="1"/>
    <col min="10764" max="10764" width="13.6640625" style="1" customWidth="1"/>
    <col min="10765" max="10765" width="40.6640625" style="1" customWidth="1"/>
    <col min="10766" max="11008" width="9.109375" style="1"/>
    <col min="11009" max="11009" width="2.88671875" style="1" customWidth="1"/>
    <col min="11010" max="11010" width="5" style="1" customWidth="1"/>
    <col min="11011" max="11011" width="62" style="1" customWidth="1"/>
    <col min="11012" max="11012" width="12.6640625" style="1" bestFit="1" customWidth="1"/>
    <col min="11013" max="11013" width="1.6640625" style="1" customWidth="1"/>
    <col min="11014" max="11019" width="15.6640625" style="1" customWidth="1"/>
    <col min="11020" max="11020" width="13.6640625" style="1" customWidth="1"/>
    <col min="11021" max="11021" width="40.6640625" style="1" customWidth="1"/>
    <col min="11022" max="11264" width="9.109375" style="1"/>
    <col min="11265" max="11265" width="2.88671875" style="1" customWidth="1"/>
    <col min="11266" max="11266" width="5" style="1" customWidth="1"/>
    <col min="11267" max="11267" width="62" style="1" customWidth="1"/>
    <col min="11268" max="11268" width="12.6640625" style="1" bestFit="1" customWidth="1"/>
    <col min="11269" max="11269" width="1.6640625" style="1" customWidth="1"/>
    <col min="11270" max="11275" width="15.6640625" style="1" customWidth="1"/>
    <col min="11276" max="11276" width="13.6640625" style="1" customWidth="1"/>
    <col min="11277" max="11277" width="40.6640625" style="1" customWidth="1"/>
    <col min="11278" max="11520" width="9.109375" style="1"/>
    <col min="11521" max="11521" width="2.88671875" style="1" customWidth="1"/>
    <col min="11522" max="11522" width="5" style="1" customWidth="1"/>
    <col min="11523" max="11523" width="62" style="1" customWidth="1"/>
    <col min="11524" max="11524" width="12.6640625" style="1" bestFit="1" customWidth="1"/>
    <col min="11525" max="11525" width="1.6640625" style="1" customWidth="1"/>
    <col min="11526" max="11531" width="15.6640625" style="1" customWidth="1"/>
    <col min="11532" max="11532" width="13.6640625" style="1" customWidth="1"/>
    <col min="11533" max="11533" width="40.6640625" style="1" customWidth="1"/>
    <col min="11534" max="11776" width="9.109375" style="1"/>
    <col min="11777" max="11777" width="2.88671875" style="1" customWidth="1"/>
    <col min="11778" max="11778" width="5" style="1" customWidth="1"/>
    <col min="11779" max="11779" width="62" style="1" customWidth="1"/>
    <col min="11780" max="11780" width="12.6640625" style="1" bestFit="1" customWidth="1"/>
    <col min="11781" max="11781" width="1.6640625" style="1" customWidth="1"/>
    <col min="11782" max="11787" width="15.6640625" style="1" customWidth="1"/>
    <col min="11788" max="11788" width="13.6640625" style="1" customWidth="1"/>
    <col min="11789" max="11789" width="40.6640625" style="1" customWidth="1"/>
    <col min="11790" max="12032" width="9.109375" style="1"/>
    <col min="12033" max="12033" width="2.88671875" style="1" customWidth="1"/>
    <col min="12034" max="12034" width="5" style="1" customWidth="1"/>
    <col min="12035" max="12035" width="62" style="1" customWidth="1"/>
    <col min="12036" max="12036" width="12.6640625" style="1" bestFit="1" customWidth="1"/>
    <col min="12037" max="12037" width="1.6640625" style="1" customWidth="1"/>
    <col min="12038" max="12043" width="15.6640625" style="1" customWidth="1"/>
    <col min="12044" max="12044" width="13.6640625" style="1" customWidth="1"/>
    <col min="12045" max="12045" width="40.6640625" style="1" customWidth="1"/>
    <col min="12046" max="12288" width="9.109375" style="1"/>
    <col min="12289" max="12289" width="2.88671875" style="1" customWidth="1"/>
    <col min="12290" max="12290" width="5" style="1" customWidth="1"/>
    <col min="12291" max="12291" width="62" style="1" customWidth="1"/>
    <col min="12292" max="12292" width="12.6640625" style="1" bestFit="1" customWidth="1"/>
    <col min="12293" max="12293" width="1.6640625" style="1" customWidth="1"/>
    <col min="12294" max="12299" width="15.6640625" style="1" customWidth="1"/>
    <col min="12300" max="12300" width="13.6640625" style="1" customWidth="1"/>
    <col min="12301" max="12301" width="40.6640625" style="1" customWidth="1"/>
    <col min="12302" max="12544" width="9.109375" style="1"/>
    <col min="12545" max="12545" width="2.88671875" style="1" customWidth="1"/>
    <col min="12546" max="12546" width="5" style="1" customWidth="1"/>
    <col min="12547" max="12547" width="62" style="1" customWidth="1"/>
    <col min="12548" max="12548" width="12.6640625" style="1" bestFit="1" customWidth="1"/>
    <col min="12549" max="12549" width="1.6640625" style="1" customWidth="1"/>
    <col min="12550" max="12555" width="15.6640625" style="1" customWidth="1"/>
    <col min="12556" max="12556" width="13.6640625" style="1" customWidth="1"/>
    <col min="12557" max="12557" width="40.6640625" style="1" customWidth="1"/>
    <col min="12558" max="12800" width="9.109375" style="1"/>
    <col min="12801" max="12801" width="2.88671875" style="1" customWidth="1"/>
    <col min="12802" max="12802" width="5" style="1" customWidth="1"/>
    <col min="12803" max="12803" width="62" style="1" customWidth="1"/>
    <col min="12804" max="12804" width="12.6640625" style="1" bestFit="1" customWidth="1"/>
    <col min="12805" max="12805" width="1.6640625" style="1" customWidth="1"/>
    <col min="12806" max="12811" width="15.6640625" style="1" customWidth="1"/>
    <col min="12812" max="12812" width="13.6640625" style="1" customWidth="1"/>
    <col min="12813" max="12813" width="40.6640625" style="1" customWidth="1"/>
    <col min="12814" max="13056" width="9.109375" style="1"/>
    <col min="13057" max="13057" width="2.88671875" style="1" customWidth="1"/>
    <col min="13058" max="13058" width="5" style="1" customWidth="1"/>
    <col min="13059" max="13059" width="62" style="1" customWidth="1"/>
    <col min="13060" max="13060" width="12.6640625" style="1" bestFit="1" customWidth="1"/>
    <col min="13061" max="13061" width="1.6640625" style="1" customWidth="1"/>
    <col min="13062" max="13067" width="15.6640625" style="1" customWidth="1"/>
    <col min="13068" max="13068" width="13.6640625" style="1" customWidth="1"/>
    <col min="13069" max="13069" width="40.6640625" style="1" customWidth="1"/>
    <col min="13070" max="13312" width="9.109375" style="1"/>
    <col min="13313" max="13313" width="2.88671875" style="1" customWidth="1"/>
    <col min="13314" max="13314" width="5" style="1" customWidth="1"/>
    <col min="13315" max="13315" width="62" style="1" customWidth="1"/>
    <col min="13316" max="13316" width="12.6640625" style="1" bestFit="1" customWidth="1"/>
    <col min="13317" max="13317" width="1.6640625" style="1" customWidth="1"/>
    <col min="13318" max="13323" width="15.6640625" style="1" customWidth="1"/>
    <col min="13324" max="13324" width="13.6640625" style="1" customWidth="1"/>
    <col min="13325" max="13325" width="40.6640625" style="1" customWidth="1"/>
    <col min="13326" max="13568" width="9.109375" style="1"/>
    <col min="13569" max="13569" width="2.88671875" style="1" customWidth="1"/>
    <col min="13570" max="13570" width="5" style="1" customWidth="1"/>
    <col min="13571" max="13571" width="62" style="1" customWidth="1"/>
    <col min="13572" max="13572" width="12.6640625" style="1" bestFit="1" customWidth="1"/>
    <col min="13573" max="13573" width="1.6640625" style="1" customWidth="1"/>
    <col min="13574" max="13579" width="15.6640625" style="1" customWidth="1"/>
    <col min="13580" max="13580" width="13.6640625" style="1" customWidth="1"/>
    <col min="13581" max="13581" width="40.6640625" style="1" customWidth="1"/>
    <col min="13582" max="13824" width="9.109375" style="1"/>
    <col min="13825" max="13825" width="2.88671875" style="1" customWidth="1"/>
    <col min="13826" max="13826" width="5" style="1" customWidth="1"/>
    <col min="13827" max="13827" width="62" style="1" customWidth="1"/>
    <col min="13828" max="13828" width="12.6640625" style="1" bestFit="1" customWidth="1"/>
    <col min="13829" max="13829" width="1.6640625" style="1" customWidth="1"/>
    <col min="13830" max="13835" width="15.6640625" style="1" customWidth="1"/>
    <col min="13836" max="13836" width="13.6640625" style="1" customWidth="1"/>
    <col min="13837" max="13837" width="40.6640625" style="1" customWidth="1"/>
    <col min="13838" max="14080" width="9.109375" style="1"/>
    <col min="14081" max="14081" width="2.88671875" style="1" customWidth="1"/>
    <col min="14082" max="14082" width="5" style="1" customWidth="1"/>
    <col min="14083" max="14083" width="62" style="1" customWidth="1"/>
    <col min="14084" max="14084" width="12.6640625" style="1" bestFit="1" customWidth="1"/>
    <col min="14085" max="14085" width="1.6640625" style="1" customWidth="1"/>
    <col min="14086" max="14091" width="15.6640625" style="1" customWidth="1"/>
    <col min="14092" max="14092" width="13.6640625" style="1" customWidth="1"/>
    <col min="14093" max="14093" width="40.6640625" style="1" customWidth="1"/>
    <col min="14094" max="14336" width="9.109375" style="1"/>
    <col min="14337" max="14337" width="2.88671875" style="1" customWidth="1"/>
    <col min="14338" max="14338" width="5" style="1" customWidth="1"/>
    <col min="14339" max="14339" width="62" style="1" customWidth="1"/>
    <col min="14340" max="14340" width="12.6640625" style="1" bestFit="1" customWidth="1"/>
    <col min="14341" max="14341" width="1.6640625" style="1" customWidth="1"/>
    <col min="14342" max="14347" width="15.6640625" style="1" customWidth="1"/>
    <col min="14348" max="14348" width="13.6640625" style="1" customWidth="1"/>
    <col min="14349" max="14349" width="40.6640625" style="1" customWidth="1"/>
    <col min="14350" max="14592" width="9.109375" style="1"/>
    <col min="14593" max="14593" width="2.88671875" style="1" customWidth="1"/>
    <col min="14594" max="14594" width="5" style="1" customWidth="1"/>
    <col min="14595" max="14595" width="62" style="1" customWidth="1"/>
    <col min="14596" max="14596" width="12.6640625" style="1" bestFit="1" customWidth="1"/>
    <col min="14597" max="14597" width="1.6640625" style="1" customWidth="1"/>
    <col min="14598" max="14603" width="15.6640625" style="1" customWidth="1"/>
    <col min="14604" max="14604" width="13.6640625" style="1" customWidth="1"/>
    <col min="14605" max="14605" width="40.6640625" style="1" customWidth="1"/>
    <col min="14606" max="14848" width="9.109375" style="1"/>
    <col min="14849" max="14849" width="2.88671875" style="1" customWidth="1"/>
    <col min="14850" max="14850" width="5" style="1" customWidth="1"/>
    <col min="14851" max="14851" width="62" style="1" customWidth="1"/>
    <col min="14852" max="14852" width="12.6640625" style="1" bestFit="1" customWidth="1"/>
    <col min="14853" max="14853" width="1.6640625" style="1" customWidth="1"/>
    <col min="14854" max="14859" width="15.6640625" style="1" customWidth="1"/>
    <col min="14860" max="14860" width="13.6640625" style="1" customWidth="1"/>
    <col min="14861" max="14861" width="40.6640625" style="1" customWidth="1"/>
    <col min="14862" max="15104" width="9.109375" style="1"/>
    <col min="15105" max="15105" width="2.88671875" style="1" customWidth="1"/>
    <col min="15106" max="15106" width="5" style="1" customWidth="1"/>
    <col min="15107" max="15107" width="62" style="1" customWidth="1"/>
    <col min="15108" max="15108" width="12.6640625" style="1" bestFit="1" customWidth="1"/>
    <col min="15109" max="15109" width="1.6640625" style="1" customWidth="1"/>
    <col min="15110" max="15115" width="15.6640625" style="1" customWidth="1"/>
    <col min="15116" max="15116" width="13.6640625" style="1" customWidth="1"/>
    <col min="15117" max="15117" width="40.6640625" style="1" customWidth="1"/>
    <col min="15118" max="15360" width="9.109375" style="1"/>
    <col min="15361" max="15361" width="2.88671875" style="1" customWidth="1"/>
    <col min="15362" max="15362" width="5" style="1" customWidth="1"/>
    <col min="15363" max="15363" width="62" style="1" customWidth="1"/>
    <col min="15364" max="15364" width="12.6640625" style="1" bestFit="1" customWidth="1"/>
    <col min="15365" max="15365" width="1.6640625" style="1" customWidth="1"/>
    <col min="15366" max="15371" width="15.6640625" style="1" customWidth="1"/>
    <col min="15372" max="15372" width="13.6640625" style="1" customWidth="1"/>
    <col min="15373" max="15373" width="40.6640625" style="1" customWidth="1"/>
    <col min="15374" max="15616" width="9.109375" style="1"/>
    <col min="15617" max="15617" width="2.88671875" style="1" customWidth="1"/>
    <col min="15618" max="15618" width="5" style="1" customWidth="1"/>
    <col min="15619" max="15619" width="62" style="1" customWidth="1"/>
    <col min="15620" max="15620" width="12.6640625" style="1" bestFit="1" customWidth="1"/>
    <col min="15621" max="15621" width="1.6640625" style="1" customWidth="1"/>
    <col min="15622" max="15627" width="15.6640625" style="1" customWidth="1"/>
    <col min="15628" max="15628" width="13.6640625" style="1" customWidth="1"/>
    <col min="15629" max="15629" width="40.6640625" style="1" customWidth="1"/>
    <col min="15630" max="15872" width="9.109375" style="1"/>
    <col min="15873" max="15873" width="2.88671875" style="1" customWidth="1"/>
    <col min="15874" max="15874" width="5" style="1" customWidth="1"/>
    <col min="15875" max="15875" width="62" style="1" customWidth="1"/>
    <col min="15876" max="15876" width="12.6640625" style="1" bestFit="1" customWidth="1"/>
    <col min="15877" max="15877" width="1.6640625" style="1" customWidth="1"/>
    <col min="15878" max="15883" width="15.6640625" style="1" customWidth="1"/>
    <col min="15884" max="15884" width="13.6640625" style="1" customWidth="1"/>
    <col min="15885" max="15885" width="40.6640625" style="1" customWidth="1"/>
    <col min="15886" max="16128" width="9.109375" style="1"/>
    <col min="16129" max="16129" width="2.88671875" style="1" customWidth="1"/>
    <col min="16130" max="16130" width="5" style="1" customWidth="1"/>
    <col min="16131" max="16131" width="62" style="1" customWidth="1"/>
    <col min="16132" max="16132" width="12.6640625" style="1" bestFit="1" customWidth="1"/>
    <col min="16133" max="16133" width="1.6640625" style="1" customWidth="1"/>
    <col min="16134" max="16139" width="15.6640625" style="1" customWidth="1"/>
    <col min="16140" max="16140" width="13.6640625" style="1" customWidth="1"/>
    <col min="16141" max="16141" width="40.6640625" style="1" customWidth="1"/>
    <col min="16142" max="16384" width="9.109375" style="1"/>
  </cols>
  <sheetData>
    <row r="1" spans="1:13" ht="12.75" x14ac:dyDescent="0.2">
      <c r="A1" s="3" t="s">
        <v>131</v>
      </c>
      <c r="K1" s="3" t="s">
        <v>0</v>
      </c>
      <c r="L1" s="4">
        <f>EBNUMBER</f>
        <v>0</v>
      </c>
    </row>
    <row r="2" spans="1:13" ht="12.75" x14ac:dyDescent="0.2">
      <c r="A2" s="82" t="s">
        <v>132</v>
      </c>
      <c r="K2" s="3" t="s">
        <v>1</v>
      </c>
      <c r="L2" s="6"/>
    </row>
    <row r="3" spans="1:13" ht="12.75" x14ac:dyDescent="0.2">
      <c r="K3" s="3" t="s">
        <v>2</v>
      </c>
      <c r="L3" s="6"/>
    </row>
    <row r="4" spans="1:13" ht="12.75" x14ac:dyDescent="0.2">
      <c r="K4" s="3" t="s">
        <v>3</v>
      </c>
      <c r="L4" s="6"/>
    </row>
    <row r="5" spans="1:13" ht="12.75" x14ac:dyDescent="0.2">
      <c r="K5" s="3" t="s">
        <v>4</v>
      </c>
      <c r="L5" s="7"/>
    </row>
    <row r="6" spans="1:13" ht="12.75" x14ac:dyDescent="0.2">
      <c r="K6" s="3"/>
      <c r="L6" s="4"/>
    </row>
    <row r="7" spans="1:13" ht="12.75" x14ac:dyDescent="0.2">
      <c r="K7" s="3" t="s">
        <v>5</v>
      </c>
      <c r="L7" s="7"/>
    </row>
    <row r="9" spans="1:13" ht="18" x14ac:dyDescent="0.25">
      <c r="A9" s="109" t="s">
        <v>104</v>
      </c>
      <c r="B9" s="132"/>
      <c r="C9" s="132"/>
      <c r="D9" s="132"/>
      <c r="E9" s="132"/>
      <c r="F9" s="132"/>
      <c r="G9" s="132"/>
      <c r="H9" s="132"/>
      <c r="I9" s="132"/>
      <c r="J9" s="132"/>
      <c r="K9" s="132"/>
      <c r="L9" s="132"/>
      <c r="M9" s="132"/>
    </row>
    <row r="10" spans="1:13" ht="18" x14ac:dyDescent="0.25">
      <c r="A10" s="109" t="s">
        <v>105</v>
      </c>
      <c r="B10" s="133"/>
      <c r="C10" s="133"/>
      <c r="D10" s="133"/>
      <c r="E10" s="133"/>
      <c r="F10" s="133"/>
      <c r="G10" s="133"/>
      <c r="H10" s="133"/>
      <c r="I10" s="133"/>
      <c r="J10" s="133"/>
      <c r="K10" s="133"/>
      <c r="L10" s="133"/>
      <c r="M10" s="133"/>
    </row>
    <row r="12" spans="1:13" ht="27" customHeight="1" x14ac:dyDescent="0.2">
      <c r="A12" s="111" t="s">
        <v>106</v>
      </c>
      <c r="B12" s="111"/>
      <c r="C12" s="111"/>
      <c r="D12" s="111"/>
      <c r="E12" s="111"/>
      <c r="F12" s="133"/>
      <c r="G12" s="133"/>
      <c r="H12" s="133"/>
      <c r="I12" s="133"/>
      <c r="J12" s="133"/>
      <c r="K12" s="133"/>
      <c r="L12" s="133"/>
      <c r="M12" s="133"/>
    </row>
    <row r="13" spans="1:13" ht="13.5" thickBot="1" x14ac:dyDescent="0.25"/>
    <row r="14" spans="1:13" ht="15.6" x14ac:dyDescent="0.25">
      <c r="A14" s="134" t="s">
        <v>107</v>
      </c>
      <c r="B14" s="135"/>
      <c r="C14" s="135"/>
      <c r="D14" s="42"/>
      <c r="E14" s="67" t="s">
        <v>108</v>
      </c>
      <c r="F14" s="67" t="s">
        <v>108</v>
      </c>
      <c r="G14" s="67" t="s">
        <v>108</v>
      </c>
      <c r="H14" s="67" t="s">
        <v>108</v>
      </c>
      <c r="I14" s="67" t="s">
        <v>109</v>
      </c>
      <c r="J14" s="43" t="s">
        <v>110</v>
      </c>
      <c r="K14" s="67" t="s">
        <v>111</v>
      </c>
      <c r="L14" s="43" t="s">
        <v>112</v>
      </c>
      <c r="M14" s="138" t="s">
        <v>113</v>
      </c>
    </row>
    <row r="15" spans="1:13" x14ac:dyDescent="0.25">
      <c r="A15" s="136"/>
      <c r="B15" s="137"/>
      <c r="C15" s="137"/>
      <c r="D15" s="44"/>
      <c r="E15" s="68" t="s">
        <v>114</v>
      </c>
      <c r="F15" s="68" t="s">
        <v>114</v>
      </c>
      <c r="G15" s="68" t="s">
        <v>114</v>
      </c>
      <c r="H15" s="68" t="s">
        <v>114</v>
      </c>
      <c r="I15" s="68" t="s">
        <v>115</v>
      </c>
      <c r="J15" s="45" t="s">
        <v>116</v>
      </c>
      <c r="K15" s="68" t="s">
        <v>117</v>
      </c>
      <c r="L15" s="45"/>
      <c r="M15" s="139"/>
    </row>
    <row r="16" spans="1:13" ht="16.5" customHeight="1" x14ac:dyDescent="0.25">
      <c r="A16" s="136"/>
      <c r="B16" s="137"/>
      <c r="C16" s="137"/>
      <c r="D16" s="44"/>
      <c r="E16" s="46">
        <v>2009</v>
      </c>
      <c r="F16" s="46">
        <v>2010</v>
      </c>
      <c r="G16" s="46">
        <v>2011</v>
      </c>
      <c r="H16" s="46">
        <v>2012</v>
      </c>
      <c r="I16" s="46" t="s">
        <v>118</v>
      </c>
      <c r="J16" s="69" t="s">
        <v>118</v>
      </c>
      <c r="K16" s="70">
        <v>41274</v>
      </c>
      <c r="L16" s="69"/>
      <c r="M16" s="140"/>
    </row>
    <row r="17" spans="1:13" ht="12.75" x14ac:dyDescent="0.2">
      <c r="A17" s="126" t="s">
        <v>119</v>
      </c>
      <c r="B17" s="127"/>
      <c r="C17" s="128"/>
      <c r="D17" s="47"/>
      <c r="E17" s="64">
        <v>20000</v>
      </c>
      <c r="F17" s="71">
        <v>30000</v>
      </c>
      <c r="G17" s="71">
        <v>35000</v>
      </c>
      <c r="H17" s="71">
        <v>50000</v>
      </c>
      <c r="I17" s="71"/>
      <c r="J17" s="72">
        <f>SUM(E17:I17)</f>
        <v>135000</v>
      </c>
      <c r="K17" s="73"/>
      <c r="L17" s="73"/>
      <c r="M17" s="71"/>
    </row>
    <row r="18" spans="1:13" ht="12.75" x14ac:dyDescent="0.2">
      <c r="A18" s="123" t="s">
        <v>120</v>
      </c>
      <c r="B18" s="124"/>
      <c r="C18" s="125"/>
      <c r="D18" s="47"/>
      <c r="E18" s="71">
        <v>5000</v>
      </c>
      <c r="F18" s="71">
        <v>6000</v>
      </c>
      <c r="G18" s="71">
        <v>8000</v>
      </c>
      <c r="H18" s="71">
        <v>2000</v>
      </c>
      <c r="I18" s="71"/>
      <c r="J18" s="72">
        <f t="shared" ref="J18:J28" si="0">SUM(E18:I18)</f>
        <v>21000</v>
      </c>
      <c r="K18" s="74"/>
      <c r="L18" s="74"/>
      <c r="M18" s="71"/>
    </row>
    <row r="19" spans="1:13" ht="12.75" x14ac:dyDescent="0.2">
      <c r="A19" s="126" t="s">
        <v>121</v>
      </c>
      <c r="B19" s="127"/>
      <c r="C19" s="128"/>
      <c r="D19" s="47"/>
      <c r="E19" s="71"/>
      <c r="F19" s="71">
        <v>10000</v>
      </c>
      <c r="G19" s="71">
        <v>5000</v>
      </c>
      <c r="H19" s="71"/>
      <c r="I19" s="71"/>
      <c r="J19" s="72">
        <f t="shared" si="0"/>
        <v>15000</v>
      </c>
      <c r="K19" s="74"/>
      <c r="L19" s="74"/>
      <c r="M19" s="71"/>
    </row>
    <row r="20" spans="1:13" ht="12.75" x14ac:dyDescent="0.2">
      <c r="A20" s="129" t="s">
        <v>122</v>
      </c>
      <c r="B20" s="130"/>
      <c r="C20" s="131"/>
      <c r="D20" s="47"/>
      <c r="E20" s="71"/>
      <c r="F20" s="71">
        <v>8000</v>
      </c>
      <c r="G20" s="71">
        <v>7500</v>
      </c>
      <c r="H20" s="71">
        <v>6000</v>
      </c>
      <c r="I20" s="71"/>
      <c r="J20" s="72">
        <f t="shared" si="0"/>
        <v>21500</v>
      </c>
      <c r="K20" s="74"/>
      <c r="L20" s="74"/>
      <c r="M20" s="71"/>
    </row>
    <row r="21" spans="1:13" ht="24" customHeight="1" x14ac:dyDescent="0.2">
      <c r="A21" s="123" t="s">
        <v>123</v>
      </c>
      <c r="B21" s="124"/>
      <c r="C21" s="125"/>
      <c r="D21" s="47"/>
      <c r="E21" s="71"/>
      <c r="F21" s="71"/>
      <c r="G21" s="71"/>
      <c r="H21" s="71"/>
      <c r="I21" s="71"/>
      <c r="J21" s="72">
        <f t="shared" si="0"/>
        <v>0</v>
      </c>
      <c r="K21" s="74"/>
      <c r="L21" s="74"/>
      <c r="M21" s="71"/>
    </row>
    <row r="22" spans="1:13" ht="12.75" x14ac:dyDescent="0.2">
      <c r="A22" s="102"/>
      <c r="B22" s="103"/>
      <c r="C22" s="104"/>
      <c r="D22" s="47"/>
      <c r="E22" s="71"/>
      <c r="F22" s="71"/>
      <c r="G22" s="71"/>
      <c r="H22" s="71"/>
      <c r="I22" s="71"/>
      <c r="J22" s="72">
        <f t="shared" si="0"/>
        <v>0</v>
      </c>
      <c r="K22" s="74"/>
      <c r="L22" s="74"/>
      <c r="M22" s="71"/>
    </row>
    <row r="23" spans="1:13" ht="24.9" customHeight="1" x14ac:dyDescent="0.2">
      <c r="A23" s="105"/>
      <c r="B23" s="106"/>
      <c r="C23" s="107"/>
      <c r="D23" s="47"/>
      <c r="E23" s="71"/>
      <c r="F23" s="71"/>
      <c r="G23" s="71"/>
      <c r="H23" s="71"/>
      <c r="I23" s="71"/>
      <c r="J23" s="72">
        <f t="shared" si="0"/>
        <v>0</v>
      </c>
      <c r="K23" s="74"/>
      <c r="L23" s="74"/>
      <c r="M23" s="71"/>
    </row>
    <row r="24" spans="1:13" ht="24.9" customHeight="1" x14ac:dyDescent="0.2">
      <c r="A24" s="105"/>
      <c r="B24" s="106"/>
      <c r="C24" s="107"/>
      <c r="D24" s="47"/>
      <c r="E24" s="71"/>
      <c r="F24" s="71"/>
      <c r="G24" s="71"/>
      <c r="H24" s="71"/>
      <c r="I24" s="71"/>
      <c r="J24" s="72">
        <f t="shared" si="0"/>
        <v>0</v>
      </c>
      <c r="K24" s="74"/>
      <c r="L24" s="74"/>
      <c r="M24" s="71"/>
    </row>
    <row r="25" spans="1:13" ht="13.5" customHeight="1" x14ac:dyDescent="0.2">
      <c r="A25" s="102"/>
      <c r="B25" s="103"/>
      <c r="C25" s="104"/>
      <c r="D25" s="47"/>
      <c r="E25" s="71"/>
      <c r="F25" s="71"/>
      <c r="G25" s="71"/>
      <c r="H25" s="71"/>
      <c r="I25" s="71"/>
      <c r="J25" s="72">
        <f t="shared" si="0"/>
        <v>0</v>
      </c>
      <c r="K25" s="74"/>
      <c r="L25" s="74"/>
      <c r="M25" s="71"/>
    </row>
    <row r="26" spans="1:13" ht="32.25" customHeight="1" x14ac:dyDescent="0.2">
      <c r="A26" s="99" t="s">
        <v>124</v>
      </c>
      <c r="B26" s="100"/>
      <c r="C26" s="101"/>
      <c r="D26" s="47"/>
      <c r="E26" s="71"/>
      <c r="F26" s="71">
        <v>-25000</v>
      </c>
      <c r="G26" s="71">
        <v>-25000</v>
      </c>
      <c r="H26" s="71">
        <f>-25000*8/12</f>
        <v>-16666.666666666668</v>
      </c>
      <c r="I26" s="71"/>
      <c r="J26" s="72">
        <f t="shared" si="0"/>
        <v>-66666.666666666672</v>
      </c>
      <c r="K26" s="74"/>
      <c r="L26" s="74"/>
      <c r="M26" s="71"/>
    </row>
    <row r="27" spans="1:13" ht="27" customHeight="1" x14ac:dyDescent="0.2">
      <c r="A27" s="99"/>
      <c r="B27" s="100"/>
      <c r="C27" s="101"/>
      <c r="D27" s="47"/>
      <c r="E27" s="71"/>
      <c r="F27" s="71"/>
      <c r="G27" s="71"/>
      <c r="H27" s="71"/>
      <c r="I27" s="71"/>
      <c r="J27" s="72">
        <f t="shared" si="0"/>
        <v>0</v>
      </c>
      <c r="K27" s="74"/>
      <c r="L27" s="74"/>
      <c r="M27" s="71"/>
    </row>
    <row r="28" spans="1:13" ht="13.8" thickBot="1" x14ac:dyDescent="0.3">
      <c r="A28" s="92" t="s">
        <v>77</v>
      </c>
      <c r="B28" s="93"/>
      <c r="C28" s="94"/>
      <c r="D28" s="47"/>
      <c r="E28" s="75"/>
      <c r="F28" s="75"/>
      <c r="G28" s="75"/>
      <c r="H28" s="75"/>
      <c r="I28" s="75"/>
      <c r="J28" s="72">
        <f t="shared" si="0"/>
        <v>0</v>
      </c>
      <c r="K28" s="74"/>
      <c r="L28" s="74"/>
      <c r="M28" s="75"/>
    </row>
    <row r="29" spans="1:13" ht="14.4" thickTop="1" thickBot="1" x14ac:dyDescent="0.3">
      <c r="A29" s="95" t="s">
        <v>78</v>
      </c>
      <c r="B29" s="96"/>
      <c r="C29" s="97"/>
      <c r="D29" s="50"/>
      <c r="E29" s="76">
        <f t="shared" ref="E29:J29" si="1">SUM(E17:E28)</f>
        <v>25000</v>
      </c>
      <c r="F29" s="76">
        <f t="shared" si="1"/>
        <v>29000</v>
      </c>
      <c r="G29" s="76">
        <f t="shared" si="1"/>
        <v>30500</v>
      </c>
      <c r="H29" s="76">
        <f t="shared" si="1"/>
        <v>41333.333333333328</v>
      </c>
      <c r="I29" s="76">
        <v>9350</v>
      </c>
      <c r="J29" s="76">
        <f t="shared" si="1"/>
        <v>125833.33333333333</v>
      </c>
      <c r="K29" s="77"/>
      <c r="L29" s="78">
        <f>+J29-K29</f>
        <v>125833.33333333333</v>
      </c>
      <c r="M29" s="79"/>
    </row>
    <row r="31" spans="1:13" x14ac:dyDescent="0.25">
      <c r="A31" s="3"/>
      <c r="B31" s="3"/>
      <c r="C31" s="3"/>
      <c r="D31" s="52"/>
      <c r="E31" s="52"/>
    </row>
    <row r="32" spans="1:13" x14ac:dyDescent="0.25">
      <c r="A32" s="3" t="s">
        <v>125</v>
      </c>
      <c r="B32" s="52"/>
      <c r="C32" s="52"/>
      <c r="D32" s="52"/>
      <c r="E32" s="52"/>
    </row>
    <row r="33" spans="1:13" ht="36" customHeight="1" x14ac:dyDescent="0.25">
      <c r="A33" s="88">
        <v>1</v>
      </c>
      <c r="B33" s="98" t="s">
        <v>126</v>
      </c>
      <c r="C33" s="90"/>
      <c r="D33" s="90"/>
      <c r="E33" s="90"/>
      <c r="F33" s="111"/>
      <c r="G33" s="111"/>
      <c r="H33" s="111"/>
      <c r="I33" s="111"/>
      <c r="J33" s="111"/>
      <c r="K33" s="111"/>
      <c r="L33" s="111"/>
      <c r="M33" s="111"/>
    </row>
    <row r="34" spans="1:13" ht="4.5" customHeight="1" x14ac:dyDescent="0.25">
      <c r="A34" s="88"/>
      <c r="B34" s="90"/>
      <c r="C34" s="90"/>
      <c r="D34" s="90"/>
      <c r="E34" s="90"/>
      <c r="F34" s="111"/>
      <c r="G34" s="111"/>
      <c r="H34" s="111"/>
      <c r="I34" s="111"/>
      <c r="J34" s="111"/>
      <c r="K34" s="111"/>
      <c r="L34" s="111"/>
      <c r="M34" s="111"/>
    </row>
    <row r="35" spans="1:13" x14ac:dyDescent="0.25">
      <c r="A35" s="55">
        <v>2</v>
      </c>
      <c r="B35" s="52" t="s">
        <v>127</v>
      </c>
      <c r="C35" s="52"/>
      <c r="D35" s="52"/>
      <c r="E35" s="52"/>
    </row>
    <row r="36" spans="1:13" x14ac:dyDescent="0.25">
      <c r="A36" s="80">
        <v>3</v>
      </c>
      <c r="B36" s="98" t="s">
        <v>128</v>
      </c>
      <c r="C36" s="98"/>
      <c r="D36" s="98"/>
      <c r="E36" s="98"/>
      <c r="F36" s="71" t="s">
        <v>129</v>
      </c>
    </row>
    <row r="37" spans="1:13" ht="12.75" customHeight="1" x14ac:dyDescent="0.25">
      <c r="A37" s="122"/>
      <c r="B37" s="89"/>
      <c r="C37" s="89"/>
      <c r="D37" s="89"/>
      <c r="E37" s="89"/>
      <c r="F37" s="54"/>
    </row>
    <row r="38" spans="1:13" x14ac:dyDescent="0.25">
      <c r="A38" s="122"/>
      <c r="B38" s="89"/>
      <c r="C38" s="89"/>
      <c r="D38" s="89"/>
      <c r="E38" s="89"/>
      <c r="F38" s="54"/>
    </row>
    <row r="39" spans="1:13" x14ac:dyDescent="0.25">
      <c r="A39" s="81"/>
      <c r="B39" s="52"/>
      <c r="C39" s="52"/>
      <c r="D39" s="52"/>
      <c r="E39" s="52"/>
    </row>
    <row r="40" spans="1:13" ht="12.75" customHeight="1" x14ac:dyDescent="0.25">
      <c r="A40" s="122"/>
      <c r="B40" s="89"/>
      <c r="C40" s="89"/>
      <c r="D40" s="89"/>
      <c r="E40" s="89"/>
      <c r="F40" s="54"/>
      <c r="G40" s="54"/>
      <c r="H40" s="54"/>
      <c r="I40" s="54"/>
      <c r="J40" s="54"/>
      <c r="K40" s="54"/>
    </row>
    <row r="41" spans="1:13" x14ac:dyDescent="0.25">
      <c r="A41" s="122"/>
      <c r="B41" s="90"/>
      <c r="C41" s="90"/>
      <c r="D41" s="90"/>
      <c r="E41" s="90"/>
      <c r="F41" s="54"/>
      <c r="G41" s="54"/>
      <c r="H41" s="54"/>
      <c r="I41" s="54"/>
      <c r="J41" s="54"/>
      <c r="K41" s="54"/>
    </row>
    <row r="42" spans="1:13" ht="12.75" customHeight="1" x14ac:dyDescent="0.25">
      <c r="A42" s="81"/>
      <c r="B42" s="57"/>
      <c r="C42" s="57"/>
      <c r="D42" s="57"/>
      <c r="E42" s="57"/>
      <c r="F42" s="54"/>
      <c r="G42" s="54"/>
      <c r="H42" s="54"/>
      <c r="I42" s="54"/>
      <c r="J42" s="54"/>
      <c r="K42" s="54"/>
    </row>
    <row r="43" spans="1:13" x14ac:dyDescent="0.25">
      <c r="A43" s="121"/>
      <c r="B43" s="89"/>
      <c r="C43" s="89"/>
      <c r="D43" s="89"/>
      <c r="E43" s="89"/>
      <c r="F43" s="54"/>
      <c r="G43" s="54"/>
      <c r="H43" s="54"/>
      <c r="I43" s="54"/>
      <c r="J43" s="54"/>
      <c r="K43" s="54"/>
    </row>
    <row r="44" spans="1:13" x14ac:dyDescent="0.25">
      <c r="A44" s="121"/>
      <c r="B44" s="89"/>
      <c r="C44" s="89"/>
      <c r="D44" s="89"/>
      <c r="E44" s="89"/>
      <c r="F44" s="54"/>
      <c r="G44" s="54"/>
      <c r="H44" s="54"/>
      <c r="I44" s="54"/>
      <c r="J44" s="54"/>
      <c r="K44" s="54"/>
    </row>
    <row r="45" spans="1:13" x14ac:dyDescent="0.25">
      <c r="A45" s="121"/>
      <c r="B45" s="90"/>
      <c r="C45" s="90"/>
      <c r="D45" s="90"/>
      <c r="E45" s="90"/>
      <c r="F45" s="54"/>
      <c r="G45" s="54"/>
      <c r="H45" s="54"/>
      <c r="I45" s="54"/>
      <c r="J45" s="54"/>
      <c r="K45" s="54"/>
    </row>
    <row r="46" spans="1:13" x14ac:dyDescent="0.25">
      <c r="A46" s="121"/>
      <c r="B46" s="90"/>
      <c r="C46" s="90"/>
      <c r="D46" s="90"/>
      <c r="E46" s="90"/>
      <c r="F46" s="54"/>
      <c r="G46" s="54"/>
      <c r="H46" s="54"/>
      <c r="I46" s="54"/>
      <c r="J46" s="54"/>
      <c r="K46" s="54"/>
    </row>
    <row r="47" spans="1:13" x14ac:dyDescent="0.25">
      <c r="A47" s="81"/>
      <c r="B47" s="52"/>
      <c r="C47" s="52"/>
      <c r="D47" s="52"/>
      <c r="E47" s="52"/>
    </row>
    <row r="48" spans="1:13" ht="12.75" customHeight="1" x14ac:dyDescent="0.25">
      <c r="A48" s="122"/>
      <c r="B48" s="89"/>
      <c r="C48" s="89"/>
      <c r="D48" s="89"/>
      <c r="E48" s="89"/>
      <c r="F48" s="54"/>
      <c r="G48" s="54"/>
      <c r="H48" s="54"/>
      <c r="I48" s="54"/>
      <c r="J48" s="54"/>
      <c r="K48" s="54"/>
    </row>
    <row r="49" spans="1:11" x14ac:dyDescent="0.25">
      <c r="A49" s="122"/>
      <c r="B49" s="89"/>
      <c r="C49" s="89"/>
      <c r="D49" s="89"/>
      <c r="E49" s="89"/>
      <c r="F49" s="54"/>
      <c r="G49" s="54"/>
      <c r="H49" s="54"/>
      <c r="I49" s="54"/>
      <c r="J49" s="54"/>
      <c r="K49" s="54"/>
    </row>
    <row r="51" spans="1:11" ht="12.75" customHeight="1" x14ac:dyDescent="0.25"/>
  </sheetData>
  <mergeCells count="29">
    <mergeCell ref="A17:C17"/>
    <mergeCell ref="A9:M9"/>
    <mergeCell ref="A10:M10"/>
    <mergeCell ref="A12:M12"/>
    <mergeCell ref="A14:C16"/>
    <mergeCell ref="M14:M16"/>
    <mergeCell ref="A29:C29"/>
    <mergeCell ref="A18:C18"/>
    <mergeCell ref="A19:C19"/>
    <mergeCell ref="A20:C20"/>
    <mergeCell ref="A21:C21"/>
    <mergeCell ref="A22:C22"/>
    <mergeCell ref="A23:C23"/>
    <mergeCell ref="A24:C24"/>
    <mergeCell ref="A25:C25"/>
    <mergeCell ref="A26:C26"/>
    <mergeCell ref="A27:C27"/>
    <mergeCell ref="A28:C28"/>
    <mergeCell ref="A43:A46"/>
    <mergeCell ref="B43:E46"/>
    <mergeCell ref="A48:A49"/>
    <mergeCell ref="B48:E49"/>
    <mergeCell ref="A33:A34"/>
    <mergeCell ref="B33:M34"/>
    <mergeCell ref="B36:E36"/>
    <mergeCell ref="A37:A38"/>
    <mergeCell ref="B37:E38"/>
    <mergeCell ref="A40:A41"/>
    <mergeCell ref="B40:E41"/>
  </mergeCells>
  <dataValidations count="1">
    <dataValidation allowBlank="1" showInputMessage="1" showErrorMessage="1" promptTitle="Date Format" prompt="E.g:  &quot;August 1, 2011&quot;" sqref="WVN983045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E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E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E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E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E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E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E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E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E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E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E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E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E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E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E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dataValidations>
  <pageMargins left="0.74803149606299213" right="0.74803149606299213" top="0.98425196850393704" bottom="0.98425196850393704" header="0.51181102362204722" footer="0.51181102362204722"/>
  <pageSetup scale="5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C000"/>
    <pageSetUpPr fitToPage="1"/>
  </sheetPr>
  <dimension ref="A1:K46"/>
  <sheetViews>
    <sheetView showGridLines="0" topLeftCell="A2" zoomScaleNormal="100" workbookViewId="0">
      <selection activeCell="A6" sqref="A6"/>
    </sheetView>
  </sheetViews>
  <sheetFormatPr defaultRowHeight="14.4" x14ac:dyDescent="0.3"/>
  <cols>
    <col min="1" max="1" width="51.6640625" style="5" customWidth="1"/>
    <col min="2" max="3" width="9.109375" style="5"/>
    <col min="4" max="7" width="10.33203125" style="5" bestFit="1" customWidth="1"/>
    <col min="8" max="8" width="11.44140625" style="5" customWidth="1"/>
    <col min="9" max="9" width="11" style="5" bestFit="1" customWidth="1"/>
    <col min="10" max="10" width="9.33203125" style="5" bestFit="1" customWidth="1"/>
    <col min="11" max="256" width="9.109375" style="5"/>
    <col min="257" max="257" width="51.6640625" style="5" customWidth="1"/>
    <col min="258" max="263" width="9.109375" style="5"/>
    <col min="264" max="264" width="11.33203125" style="5" customWidth="1"/>
    <col min="265" max="512" width="9.109375" style="5"/>
    <col min="513" max="513" width="51.6640625" style="5" customWidth="1"/>
    <col min="514" max="519" width="9.109375" style="5"/>
    <col min="520" max="520" width="11.33203125" style="5" customWidth="1"/>
    <col min="521" max="768" width="9.109375" style="5"/>
    <col min="769" max="769" width="51.6640625" style="5" customWidth="1"/>
    <col min="770" max="775" width="9.109375" style="5"/>
    <col min="776" max="776" width="11.33203125" style="5" customWidth="1"/>
    <col min="777" max="1024" width="9.109375" style="5"/>
    <col min="1025" max="1025" width="51.6640625" style="5" customWidth="1"/>
    <col min="1026" max="1031" width="9.109375" style="5"/>
    <col min="1032" max="1032" width="11.33203125" style="5" customWidth="1"/>
    <col min="1033" max="1280" width="9.109375" style="5"/>
    <col min="1281" max="1281" width="51.6640625" style="5" customWidth="1"/>
    <col min="1282" max="1287" width="9.109375" style="5"/>
    <col min="1288" max="1288" width="11.33203125" style="5" customWidth="1"/>
    <col min="1289" max="1536" width="9.109375" style="5"/>
    <col min="1537" max="1537" width="51.6640625" style="5" customWidth="1"/>
    <col min="1538" max="1543" width="9.109375" style="5"/>
    <col min="1544" max="1544" width="11.33203125" style="5" customWidth="1"/>
    <col min="1545" max="1792" width="9.109375" style="5"/>
    <col min="1793" max="1793" width="51.6640625" style="5" customWidth="1"/>
    <col min="1794" max="1799" width="9.109375" style="5"/>
    <col min="1800" max="1800" width="11.33203125" style="5" customWidth="1"/>
    <col min="1801" max="2048" width="9.109375" style="5"/>
    <col min="2049" max="2049" width="51.6640625" style="5" customWidth="1"/>
    <col min="2050" max="2055" width="9.109375" style="5"/>
    <col min="2056" max="2056" width="11.33203125" style="5" customWidth="1"/>
    <col min="2057" max="2304" width="9.109375" style="5"/>
    <col min="2305" max="2305" width="51.6640625" style="5" customWidth="1"/>
    <col min="2306" max="2311" width="9.109375" style="5"/>
    <col min="2312" max="2312" width="11.33203125" style="5" customWidth="1"/>
    <col min="2313" max="2560" width="9.109375" style="5"/>
    <col min="2561" max="2561" width="51.6640625" style="5" customWidth="1"/>
    <col min="2562" max="2567" width="9.109375" style="5"/>
    <col min="2568" max="2568" width="11.33203125" style="5" customWidth="1"/>
    <col min="2569" max="2816" width="9.109375" style="5"/>
    <col min="2817" max="2817" width="51.6640625" style="5" customWidth="1"/>
    <col min="2818" max="2823" width="9.109375" style="5"/>
    <col min="2824" max="2824" width="11.33203125" style="5" customWidth="1"/>
    <col min="2825" max="3072" width="9.109375" style="5"/>
    <col min="3073" max="3073" width="51.6640625" style="5" customWidth="1"/>
    <col min="3074" max="3079" width="9.109375" style="5"/>
    <col min="3080" max="3080" width="11.33203125" style="5" customWidth="1"/>
    <col min="3081" max="3328" width="9.109375" style="5"/>
    <col min="3329" max="3329" width="51.6640625" style="5" customWidth="1"/>
    <col min="3330" max="3335" width="9.109375" style="5"/>
    <col min="3336" max="3336" width="11.33203125" style="5" customWidth="1"/>
    <col min="3337" max="3584" width="9.109375" style="5"/>
    <col min="3585" max="3585" width="51.6640625" style="5" customWidth="1"/>
    <col min="3586" max="3591" width="9.109375" style="5"/>
    <col min="3592" max="3592" width="11.33203125" style="5" customWidth="1"/>
    <col min="3593" max="3840" width="9.109375" style="5"/>
    <col min="3841" max="3841" width="51.6640625" style="5" customWidth="1"/>
    <col min="3842" max="3847" width="9.109375" style="5"/>
    <col min="3848" max="3848" width="11.33203125" style="5" customWidth="1"/>
    <col min="3849" max="4096" width="9.109375" style="5"/>
    <col min="4097" max="4097" width="51.6640625" style="5" customWidth="1"/>
    <col min="4098" max="4103" width="9.109375" style="5"/>
    <col min="4104" max="4104" width="11.33203125" style="5" customWidth="1"/>
    <col min="4105" max="4352" width="9.109375" style="5"/>
    <col min="4353" max="4353" width="51.6640625" style="5" customWidth="1"/>
    <col min="4354" max="4359" width="9.109375" style="5"/>
    <col min="4360" max="4360" width="11.33203125" style="5" customWidth="1"/>
    <col min="4361" max="4608" width="9.109375" style="5"/>
    <col min="4609" max="4609" width="51.6640625" style="5" customWidth="1"/>
    <col min="4610" max="4615" width="9.109375" style="5"/>
    <col min="4616" max="4616" width="11.33203125" style="5" customWidth="1"/>
    <col min="4617" max="4864" width="9.109375" style="5"/>
    <col min="4865" max="4865" width="51.6640625" style="5" customWidth="1"/>
    <col min="4866" max="4871" width="9.109375" style="5"/>
    <col min="4872" max="4872" width="11.33203125" style="5" customWidth="1"/>
    <col min="4873" max="5120" width="9.109375" style="5"/>
    <col min="5121" max="5121" width="51.6640625" style="5" customWidth="1"/>
    <col min="5122" max="5127" width="9.109375" style="5"/>
    <col min="5128" max="5128" width="11.33203125" style="5" customWidth="1"/>
    <col min="5129" max="5376" width="9.109375" style="5"/>
    <col min="5377" max="5377" width="51.6640625" style="5" customWidth="1"/>
    <col min="5378" max="5383" width="9.109375" style="5"/>
    <col min="5384" max="5384" width="11.33203125" style="5" customWidth="1"/>
    <col min="5385" max="5632" width="9.109375" style="5"/>
    <col min="5633" max="5633" width="51.6640625" style="5" customWidth="1"/>
    <col min="5634" max="5639" width="9.109375" style="5"/>
    <col min="5640" max="5640" width="11.33203125" style="5" customWidth="1"/>
    <col min="5641" max="5888" width="9.109375" style="5"/>
    <col min="5889" max="5889" width="51.6640625" style="5" customWidth="1"/>
    <col min="5890" max="5895" width="9.109375" style="5"/>
    <col min="5896" max="5896" width="11.33203125" style="5" customWidth="1"/>
    <col min="5897" max="6144" width="9.109375" style="5"/>
    <col min="6145" max="6145" width="51.6640625" style="5" customWidth="1"/>
    <col min="6146" max="6151" width="9.109375" style="5"/>
    <col min="6152" max="6152" width="11.33203125" style="5" customWidth="1"/>
    <col min="6153" max="6400" width="9.109375" style="5"/>
    <col min="6401" max="6401" width="51.6640625" style="5" customWidth="1"/>
    <col min="6402" max="6407" width="9.109375" style="5"/>
    <col min="6408" max="6408" width="11.33203125" style="5" customWidth="1"/>
    <col min="6409" max="6656" width="9.109375" style="5"/>
    <col min="6657" max="6657" width="51.6640625" style="5" customWidth="1"/>
    <col min="6658" max="6663" width="9.109375" style="5"/>
    <col min="6664" max="6664" width="11.33203125" style="5" customWidth="1"/>
    <col min="6665" max="6912" width="9.109375" style="5"/>
    <col min="6913" max="6913" width="51.6640625" style="5" customWidth="1"/>
    <col min="6914" max="6919" width="9.109375" style="5"/>
    <col min="6920" max="6920" width="11.33203125" style="5" customWidth="1"/>
    <col min="6921" max="7168" width="9.109375" style="5"/>
    <col min="7169" max="7169" width="51.6640625" style="5" customWidth="1"/>
    <col min="7170" max="7175" width="9.109375" style="5"/>
    <col min="7176" max="7176" width="11.33203125" style="5" customWidth="1"/>
    <col min="7177" max="7424" width="9.109375" style="5"/>
    <col min="7425" max="7425" width="51.6640625" style="5" customWidth="1"/>
    <col min="7426" max="7431" width="9.109375" style="5"/>
    <col min="7432" max="7432" width="11.33203125" style="5" customWidth="1"/>
    <col min="7433" max="7680" width="9.109375" style="5"/>
    <col min="7681" max="7681" width="51.6640625" style="5" customWidth="1"/>
    <col min="7682" max="7687" width="9.109375" style="5"/>
    <col min="7688" max="7688" width="11.33203125" style="5" customWidth="1"/>
    <col min="7689" max="7936" width="9.109375" style="5"/>
    <col min="7937" max="7937" width="51.6640625" style="5" customWidth="1"/>
    <col min="7938" max="7943" width="9.109375" style="5"/>
    <col min="7944" max="7944" width="11.33203125" style="5" customWidth="1"/>
    <col min="7945" max="8192" width="9.109375" style="5"/>
    <col min="8193" max="8193" width="51.6640625" style="5" customWidth="1"/>
    <col min="8194" max="8199" width="9.109375" style="5"/>
    <col min="8200" max="8200" width="11.33203125" style="5" customWidth="1"/>
    <col min="8201" max="8448" width="9.109375" style="5"/>
    <col min="8449" max="8449" width="51.6640625" style="5" customWidth="1"/>
    <col min="8450" max="8455" width="9.109375" style="5"/>
    <col min="8456" max="8456" width="11.33203125" style="5" customWidth="1"/>
    <col min="8457" max="8704" width="9.109375" style="5"/>
    <col min="8705" max="8705" width="51.6640625" style="5" customWidth="1"/>
    <col min="8706" max="8711" width="9.109375" style="5"/>
    <col min="8712" max="8712" width="11.33203125" style="5" customWidth="1"/>
    <col min="8713" max="8960" width="9.109375" style="5"/>
    <col min="8961" max="8961" width="51.6640625" style="5" customWidth="1"/>
    <col min="8962" max="8967" width="9.109375" style="5"/>
    <col min="8968" max="8968" width="11.33203125" style="5" customWidth="1"/>
    <col min="8969" max="9216" width="9.109375" style="5"/>
    <col min="9217" max="9217" width="51.6640625" style="5" customWidth="1"/>
    <col min="9218" max="9223" width="9.109375" style="5"/>
    <col min="9224" max="9224" width="11.33203125" style="5" customWidth="1"/>
    <col min="9225" max="9472" width="9.109375" style="5"/>
    <col min="9473" max="9473" width="51.6640625" style="5" customWidth="1"/>
    <col min="9474" max="9479" width="9.109375" style="5"/>
    <col min="9480" max="9480" width="11.33203125" style="5" customWidth="1"/>
    <col min="9481" max="9728" width="9.109375" style="5"/>
    <col min="9729" max="9729" width="51.6640625" style="5" customWidth="1"/>
    <col min="9730" max="9735" width="9.109375" style="5"/>
    <col min="9736" max="9736" width="11.33203125" style="5" customWidth="1"/>
    <col min="9737" max="9984" width="9.109375" style="5"/>
    <col min="9985" max="9985" width="51.6640625" style="5" customWidth="1"/>
    <col min="9986" max="9991" width="9.109375" style="5"/>
    <col min="9992" max="9992" width="11.33203125" style="5" customWidth="1"/>
    <col min="9993" max="10240" width="9.109375" style="5"/>
    <col min="10241" max="10241" width="51.6640625" style="5" customWidth="1"/>
    <col min="10242" max="10247" width="9.109375" style="5"/>
    <col min="10248" max="10248" width="11.33203125" style="5" customWidth="1"/>
    <col min="10249" max="10496" width="9.109375" style="5"/>
    <col min="10497" max="10497" width="51.6640625" style="5" customWidth="1"/>
    <col min="10498" max="10503" width="9.109375" style="5"/>
    <col min="10504" max="10504" width="11.33203125" style="5" customWidth="1"/>
    <col min="10505" max="10752" width="9.109375" style="5"/>
    <col min="10753" max="10753" width="51.6640625" style="5" customWidth="1"/>
    <col min="10754" max="10759" width="9.109375" style="5"/>
    <col min="10760" max="10760" width="11.33203125" style="5" customWidth="1"/>
    <col min="10761" max="11008" width="9.109375" style="5"/>
    <col min="11009" max="11009" width="51.6640625" style="5" customWidth="1"/>
    <col min="11010" max="11015" width="9.109375" style="5"/>
    <col min="11016" max="11016" width="11.33203125" style="5" customWidth="1"/>
    <col min="11017" max="11264" width="9.109375" style="5"/>
    <col min="11265" max="11265" width="51.6640625" style="5" customWidth="1"/>
    <col min="11266" max="11271" width="9.109375" style="5"/>
    <col min="11272" max="11272" width="11.33203125" style="5" customWidth="1"/>
    <col min="11273" max="11520" width="9.109375" style="5"/>
    <col min="11521" max="11521" width="51.6640625" style="5" customWidth="1"/>
    <col min="11522" max="11527" width="9.109375" style="5"/>
    <col min="11528" max="11528" width="11.33203125" style="5" customWidth="1"/>
    <col min="11529" max="11776" width="9.109375" style="5"/>
    <col min="11777" max="11777" width="51.6640625" style="5" customWidth="1"/>
    <col min="11778" max="11783" width="9.109375" style="5"/>
    <col min="11784" max="11784" width="11.33203125" style="5" customWidth="1"/>
    <col min="11785" max="12032" width="9.109375" style="5"/>
    <col min="12033" max="12033" width="51.6640625" style="5" customWidth="1"/>
    <col min="12034" max="12039" width="9.109375" style="5"/>
    <col min="12040" max="12040" width="11.33203125" style="5" customWidth="1"/>
    <col min="12041" max="12288" width="9.109375" style="5"/>
    <col min="12289" max="12289" width="51.6640625" style="5" customWidth="1"/>
    <col min="12290" max="12295" width="9.109375" style="5"/>
    <col min="12296" max="12296" width="11.33203125" style="5" customWidth="1"/>
    <col min="12297" max="12544" width="9.109375" style="5"/>
    <col min="12545" max="12545" width="51.6640625" style="5" customWidth="1"/>
    <col min="12546" max="12551" width="9.109375" style="5"/>
    <col min="12552" max="12552" width="11.33203125" style="5" customWidth="1"/>
    <col min="12553" max="12800" width="9.109375" style="5"/>
    <col min="12801" max="12801" width="51.6640625" style="5" customWidth="1"/>
    <col min="12802" max="12807" width="9.109375" style="5"/>
    <col min="12808" max="12808" width="11.33203125" style="5" customWidth="1"/>
    <col min="12809" max="13056" width="9.109375" style="5"/>
    <col min="13057" max="13057" width="51.6640625" style="5" customWidth="1"/>
    <col min="13058" max="13063" width="9.109375" style="5"/>
    <col min="13064" max="13064" width="11.33203125" style="5" customWidth="1"/>
    <col min="13065" max="13312" width="9.109375" style="5"/>
    <col min="13313" max="13313" width="51.6640625" style="5" customWidth="1"/>
    <col min="13314" max="13319" width="9.109375" style="5"/>
    <col min="13320" max="13320" width="11.33203125" style="5" customWidth="1"/>
    <col min="13321" max="13568" width="9.109375" style="5"/>
    <col min="13569" max="13569" width="51.6640625" style="5" customWidth="1"/>
    <col min="13570" max="13575" width="9.109375" style="5"/>
    <col min="13576" max="13576" width="11.33203125" style="5" customWidth="1"/>
    <col min="13577" max="13824" width="9.109375" style="5"/>
    <col min="13825" max="13825" width="51.6640625" style="5" customWidth="1"/>
    <col min="13826" max="13831" width="9.109375" style="5"/>
    <col min="13832" max="13832" width="11.33203125" style="5" customWidth="1"/>
    <col min="13833" max="14080" width="9.109375" style="5"/>
    <col min="14081" max="14081" width="51.6640625" style="5" customWidth="1"/>
    <col min="14082" max="14087" width="9.109375" style="5"/>
    <col min="14088" max="14088" width="11.33203125" style="5" customWidth="1"/>
    <col min="14089" max="14336" width="9.109375" style="5"/>
    <col min="14337" max="14337" width="51.6640625" style="5" customWidth="1"/>
    <col min="14338" max="14343" width="9.109375" style="5"/>
    <col min="14344" max="14344" width="11.33203125" style="5" customWidth="1"/>
    <col min="14345" max="14592" width="9.109375" style="5"/>
    <col min="14593" max="14593" width="51.6640625" style="5" customWidth="1"/>
    <col min="14594" max="14599" width="9.109375" style="5"/>
    <col min="14600" max="14600" width="11.33203125" style="5" customWidth="1"/>
    <col min="14601" max="14848" width="9.109375" style="5"/>
    <col min="14849" max="14849" width="51.6640625" style="5" customWidth="1"/>
    <col min="14850" max="14855" width="9.109375" style="5"/>
    <col min="14856" max="14856" width="11.33203125" style="5" customWidth="1"/>
    <col min="14857" max="15104" width="9.109375" style="5"/>
    <col min="15105" max="15105" width="51.6640625" style="5" customWidth="1"/>
    <col min="15106" max="15111" width="9.109375" style="5"/>
    <col min="15112" max="15112" width="11.33203125" style="5" customWidth="1"/>
    <col min="15113" max="15360" width="9.109375" style="5"/>
    <col min="15361" max="15361" width="51.6640625" style="5" customWidth="1"/>
    <col min="15362" max="15367" width="9.109375" style="5"/>
    <col min="15368" max="15368" width="11.33203125" style="5" customWidth="1"/>
    <col min="15369" max="15616" width="9.109375" style="5"/>
    <col min="15617" max="15617" width="51.6640625" style="5" customWidth="1"/>
    <col min="15618" max="15623" width="9.109375" style="5"/>
    <col min="15624" max="15624" width="11.33203125" style="5" customWidth="1"/>
    <col min="15625" max="15872" width="9.109375" style="5"/>
    <col min="15873" max="15873" width="51.6640625" style="5" customWidth="1"/>
    <col min="15874" max="15879" width="9.109375" style="5"/>
    <col min="15880" max="15880" width="11.33203125" style="5" customWidth="1"/>
    <col min="15881" max="16128" width="9.109375" style="5"/>
    <col min="16129" max="16129" width="51.6640625" style="5" customWidth="1"/>
    <col min="16130" max="16135" width="9.109375" style="5"/>
    <col min="16136" max="16136" width="11.33203125" style="5" customWidth="1"/>
    <col min="16137" max="16384" width="9.109375" style="5"/>
  </cols>
  <sheetData>
    <row r="1" spans="1:11" ht="15" x14ac:dyDescent="0.25">
      <c r="A1" s="3" t="s">
        <v>131</v>
      </c>
      <c r="B1" s="2"/>
      <c r="C1" s="2"/>
      <c r="D1" s="2"/>
      <c r="E1" s="2"/>
      <c r="F1" s="2"/>
      <c r="G1" s="1"/>
      <c r="H1" s="3" t="s">
        <v>0</v>
      </c>
      <c r="I1" s="4" t="e">
        <f>#REF!</f>
        <v>#REF!</v>
      </c>
    </row>
    <row r="2" spans="1:11" ht="15" x14ac:dyDescent="0.25">
      <c r="A2" s="82" t="s">
        <v>132</v>
      </c>
      <c r="B2" s="2"/>
      <c r="C2" s="2"/>
      <c r="D2" s="2"/>
      <c r="E2" s="2"/>
      <c r="F2" s="2"/>
      <c r="G2" s="1"/>
      <c r="H2" s="3" t="s">
        <v>1</v>
      </c>
      <c r="I2" s="6"/>
    </row>
    <row r="3" spans="1:11" ht="15" x14ac:dyDescent="0.25">
      <c r="A3" s="1"/>
      <c r="B3" s="2"/>
      <c r="C3" s="2"/>
      <c r="D3" s="2"/>
      <c r="E3" s="2"/>
      <c r="F3" s="2"/>
      <c r="G3" s="1"/>
      <c r="H3" s="3" t="s">
        <v>2</v>
      </c>
      <c r="I3" s="6"/>
    </row>
    <row r="4" spans="1:11" ht="15" x14ac:dyDescent="0.25">
      <c r="A4" s="1"/>
      <c r="B4" s="2"/>
      <c r="C4" s="2"/>
      <c r="D4" s="2"/>
      <c r="E4" s="2"/>
      <c r="F4" s="2"/>
      <c r="G4" s="1"/>
      <c r="H4" s="3" t="s">
        <v>3</v>
      </c>
      <c r="I4" s="6"/>
    </row>
    <row r="5" spans="1:11" ht="15" x14ac:dyDescent="0.25">
      <c r="A5" s="1"/>
      <c r="B5" s="2"/>
      <c r="C5" s="2"/>
      <c r="D5" s="2"/>
      <c r="E5" s="2"/>
      <c r="F5" s="2"/>
      <c r="G5" s="1"/>
      <c r="H5" s="3" t="s">
        <v>4</v>
      </c>
      <c r="I5" s="7"/>
    </row>
    <row r="6" spans="1:11" ht="15" x14ac:dyDescent="0.25">
      <c r="B6" s="2"/>
      <c r="C6" s="2"/>
      <c r="D6" s="2"/>
      <c r="E6" s="2"/>
      <c r="F6" s="2"/>
      <c r="G6" s="1"/>
      <c r="H6" s="3" t="s">
        <v>5</v>
      </c>
      <c r="I6" s="7"/>
    </row>
    <row r="7" spans="1:11" ht="15" x14ac:dyDescent="0.25">
      <c r="B7" s="1"/>
      <c r="C7" s="1"/>
      <c r="D7" s="1"/>
      <c r="E7" s="1"/>
      <c r="F7" s="1"/>
      <c r="G7" s="1"/>
      <c r="H7" s="1"/>
      <c r="I7" s="1"/>
    </row>
    <row r="8" spans="1:11" ht="18" x14ac:dyDescent="0.25">
      <c r="A8" s="109" t="s">
        <v>37</v>
      </c>
      <c r="B8" s="132"/>
      <c r="C8" s="132"/>
      <c r="D8" s="132"/>
      <c r="E8" s="132"/>
      <c r="F8" s="132"/>
      <c r="G8" s="132"/>
      <c r="H8" s="132"/>
      <c r="I8" s="132"/>
    </row>
    <row r="9" spans="1:11" ht="18" x14ac:dyDescent="0.25">
      <c r="A9" s="109" t="s">
        <v>6</v>
      </c>
      <c r="B9" s="133"/>
      <c r="C9" s="133"/>
      <c r="D9" s="133"/>
      <c r="E9" s="133"/>
      <c r="F9" s="133"/>
      <c r="G9" s="133"/>
      <c r="H9" s="133"/>
      <c r="I9" s="133"/>
    </row>
    <row r="10" spans="1:11" ht="18" x14ac:dyDescent="0.25">
      <c r="A10" s="109" t="s">
        <v>38</v>
      </c>
      <c r="B10" s="133"/>
      <c r="C10" s="133"/>
      <c r="D10" s="133"/>
      <c r="E10" s="133"/>
      <c r="F10" s="133"/>
      <c r="G10" s="133"/>
      <c r="H10" s="133"/>
      <c r="I10" s="133"/>
    </row>
    <row r="11" spans="1:11" ht="15" x14ac:dyDescent="0.25">
      <c r="A11" s="1"/>
      <c r="B11" s="1"/>
      <c r="C11" s="1"/>
      <c r="D11" s="1"/>
      <c r="E11" s="1"/>
      <c r="F11" s="1"/>
      <c r="G11" s="1"/>
      <c r="H11" s="1"/>
      <c r="I11" s="1"/>
    </row>
    <row r="12" spans="1:11" s="9" customFormat="1" ht="15" x14ac:dyDescent="0.25">
      <c r="A12" s="157" t="s">
        <v>39</v>
      </c>
      <c r="B12" s="157"/>
      <c r="C12" s="157"/>
      <c r="D12" s="157"/>
      <c r="E12" s="157"/>
      <c r="F12" s="157"/>
      <c r="G12" s="157"/>
      <c r="H12" s="157"/>
      <c r="I12" s="157"/>
      <c r="J12" s="8"/>
      <c r="K12" s="8"/>
    </row>
    <row r="13" spans="1:11" ht="15" x14ac:dyDescent="0.25">
      <c r="A13" s="10"/>
      <c r="B13" s="10"/>
      <c r="C13" s="10"/>
      <c r="D13" s="10"/>
      <c r="E13" s="10"/>
      <c r="F13" s="10"/>
      <c r="G13" s="10"/>
      <c r="H13" s="10"/>
      <c r="I13" s="10"/>
      <c r="J13" s="11"/>
      <c r="K13" s="11"/>
    </row>
    <row r="14" spans="1:11" ht="15" x14ac:dyDescent="0.25">
      <c r="A14" s="157" t="s">
        <v>40</v>
      </c>
      <c r="B14" s="157"/>
      <c r="C14" s="157"/>
      <c r="D14" s="157"/>
      <c r="E14" s="157"/>
      <c r="F14" s="157"/>
      <c r="G14" s="157"/>
      <c r="H14" s="157"/>
      <c r="I14" s="157"/>
      <c r="J14" s="11"/>
      <c r="K14" s="11"/>
    </row>
    <row r="15" spans="1:11" ht="15" x14ac:dyDescent="0.25">
      <c r="A15" s="10"/>
      <c r="B15" s="10"/>
      <c r="C15" s="10"/>
      <c r="D15" s="10"/>
      <c r="E15" s="10"/>
      <c r="F15" s="10"/>
      <c r="G15" s="10"/>
      <c r="H15" s="10"/>
      <c r="I15" s="10"/>
      <c r="J15" s="11"/>
      <c r="K15" s="11"/>
    </row>
    <row r="16" spans="1:11" ht="39" x14ac:dyDescent="0.25">
      <c r="A16" s="10"/>
      <c r="B16" s="12" t="s">
        <v>7</v>
      </c>
      <c r="C16" s="12">
        <v>2011</v>
      </c>
      <c r="D16" s="12">
        <v>2012</v>
      </c>
      <c r="E16" s="12">
        <v>2013</v>
      </c>
      <c r="F16" s="12" t="s">
        <v>8</v>
      </c>
      <c r="G16" s="12">
        <v>2015</v>
      </c>
      <c r="H16" s="12">
        <v>2016</v>
      </c>
      <c r="I16" s="12">
        <v>2017</v>
      </c>
      <c r="J16" s="12">
        <v>2018</v>
      </c>
      <c r="K16" s="11"/>
    </row>
    <row r="17" spans="1:11" ht="15" x14ac:dyDescent="0.25">
      <c r="A17" s="13" t="s">
        <v>9</v>
      </c>
      <c r="B17" s="14" t="s">
        <v>10</v>
      </c>
      <c r="C17" s="14" t="s">
        <v>11</v>
      </c>
      <c r="D17" s="14" t="s">
        <v>11</v>
      </c>
      <c r="E17" s="14" t="s">
        <v>11</v>
      </c>
      <c r="F17" s="14" t="s">
        <v>12</v>
      </c>
      <c r="G17" s="14" t="s">
        <v>11</v>
      </c>
      <c r="H17" s="14" t="s">
        <v>11</v>
      </c>
      <c r="I17" s="14" t="s">
        <v>11</v>
      </c>
      <c r="J17" s="14" t="s">
        <v>11</v>
      </c>
      <c r="K17" s="11"/>
    </row>
    <row r="18" spans="1:11" ht="15" x14ac:dyDescent="0.25">
      <c r="A18" s="13" t="s">
        <v>13</v>
      </c>
      <c r="B18" s="14" t="s">
        <v>14</v>
      </c>
      <c r="C18" s="14" t="s">
        <v>15</v>
      </c>
      <c r="D18" s="14" t="s">
        <v>15</v>
      </c>
      <c r="E18" s="14" t="s">
        <v>14</v>
      </c>
      <c r="F18" s="14" t="s">
        <v>14</v>
      </c>
      <c r="G18" s="14"/>
      <c r="H18" s="14"/>
      <c r="I18" s="14"/>
      <c r="J18" s="14"/>
      <c r="K18" s="11"/>
    </row>
    <row r="19" spans="1:11" ht="15" x14ac:dyDescent="0.25">
      <c r="A19" s="10"/>
      <c r="B19" s="151"/>
      <c r="C19" s="153"/>
      <c r="D19" s="15" t="s">
        <v>16</v>
      </c>
      <c r="E19" s="15" t="s">
        <v>16</v>
      </c>
      <c r="F19" s="15" t="s">
        <v>16</v>
      </c>
      <c r="G19" s="15" t="s">
        <v>16</v>
      </c>
      <c r="H19" s="15" t="s">
        <v>16</v>
      </c>
      <c r="I19" s="15" t="s">
        <v>16</v>
      </c>
      <c r="J19" s="15" t="s">
        <v>16</v>
      </c>
      <c r="K19" s="11"/>
    </row>
    <row r="20" spans="1:11" ht="15" x14ac:dyDescent="0.25">
      <c r="A20" s="13" t="s">
        <v>17</v>
      </c>
      <c r="B20" s="142"/>
      <c r="C20" s="143"/>
      <c r="D20" s="143"/>
      <c r="E20" s="143"/>
      <c r="F20" s="143"/>
      <c r="G20" s="143"/>
      <c r="H20" s="143"/>
      <c r="I20" s="143"/>
      <c r="J20" s="144"/>
      <c r="K20" s="11"/>
    </row>
    <row r="21" spans="1:11" ht="15" x14ac:dyDescent="0.25">
      <c r="A21" s="16" t="s">
        <v>18</v>
      </c>
      <c r="B21" s="17"/>
      <c r="C21" s="17"/>
      <c r="D21" s="18">
        <v>1000000</v>
      </c>
      <c r="E21" s="19">
        <f>+D24</f>
        <v>750000</v>
      </c>
      <c r="F21" s="20"/>
      <c r="G21" s="20"/>
      <c r="H21" s="20"/>
      <c r="I21" s="20"/>
      <c r="J21" s="20"/>
      <c r="K21" s="11"/>
    </row>
    <row r="22" spans="1:11" ht="15" x14ac:dyDescent="0.25">
      <c r="A22" s="16" t="s">
        <v>19</v>
      </c>
      <c r="B22" s="17"/>
      <c r="C22" s="17"/>
      <c r="D22" s="18">
        <v>250000</v>
      </c>
      <c r="E22" s="18">
        <v>350000</v>
      </c>
      <c r="F22" s="20"/>
      <c r="G22" s="20"/>
      <c r="H22" s="20"/>
      <c r="I22" s="20"/>
      <c r="J22" s="20"/>
      <c r="K22" s="11"/>
    </row>
    <row r="23" spans="1:11" ht="15" x14ac:dyDescent="0.25">
      <c r="A23" s="16" t="s">
        <v>20</v>
      </c>
      <c r="B23" s="17"/>
      <c r="C23" s="17"/>
      <c r="D23" s="18">
        <v>-500000</v>
      </c>
      <c r="E23" s="18">
        <v>-650000</v>
      </c>
      <c r="F23" s="20"/>
      <c r="G23" s="20"/>
      <c r="H23" s="20"/>
      <c r="I23" s="20"/>
      <c r="J23" s="20"/>
      <c r="K23" s="11"/>
    </row>
    <row r="24" spans="1:11" ht="15" x14ac:dyDescent="0.25">
      <c r="A24" s="21" t="s">
        <v>21</v>
      </c>
      <c r="B24" s="17"/>
      <c r="C24" s="17"/>
      <c r="D24" s="19">
        <f>D21+D22+D23</f>
        <v>750000</v>
      </c>
      <c r="E24" s="19">
        <f>E21+E22+E23</f>
        <v>450000</v>
      </c>
      <c r="F24" s="20"/>
      <c r="G24" s="20"/>
      <c r="H24" s="20"/>
      <c r="I24" s="20"/>
      <c r="J24" s="20"/>
      <c r="K24" s="11"/>
    </row>
    <row r="25" spans="1:11" x14ac:dyDescent="0.3">
      <c r="A25" s="10"/>
      <c r="B25" s="145"/>
      <c r="C25" s="146"/>
      <c r="D25" s="146"/>
      <c r="E25" s="146"/>
      <c r="F25" s="146"/>
      <c r="G25" s="146"/>
      <c r="H25" s="146"/>
      <c r="I25" s="146"/>
      <c r="J25" s="147"/>
      <c r="K25" s="11"/>
    </row>
    <row r="26" spans="1:11" ht="27" x14ac:dyDescent="0.3">
      <c r="A26" s="22" t="s">
        <v>41</v>
      </c>
      <c r="B26" s="148"/>
      <c r="C26" s="149"/>
      <c r="D26" s="149"/>
      <c r="E26" s="149"/>
      <c r="F26" s="149"/>
      <c r="G26" s="149"/>
      <c r="H26" s="149"/>
      <c r="I26" s="149"/>
      <c r="J26" s="150"/>
      <c r="K26" s="11"/>
    </row>
    <row r="27" spans="1:11" ht="15" x14ac:dyDescent="0.25">
      <c r="A27" s="16" t="s">
        <v>22</v>
      </c>
      <c r="B27" s="20"/>
      <c r="C27" s="20"/>
      <c r="D27" s="23">
        <v>1000000</v>
      </c>
      <c r="E27" s="19">
        <f>+D30</f>
        <v>850000</v>
      </c>
      <c r="F27" s="20"/>
      <c r="G27" s="20"/>
      <c r="H27" s="20"/>
      <c r="I27" s="20"/>
      <c r="J27" s="20"/>
      <c r="K27" s="11"/>
    </row>
    <row r="28" spans="1:11" ht="15" x14ac:dyDescent="0.25">
      <c r="A28" s="16" t="s">
        <v>19</v>
      </c>
      <c r="B28" s="20"/>
      <c r="C28" s="20"/>
      <c r="D28" s="23">
        <v>150000</v>
      </c>
      <c r="E28" s="23">
        <v>200000</v>
      </c>
      <c r="F28" s="20"/>
      <c r="G28" s="20"/>
      <c r="H28" s="20"/>
      <c r="I28" s="20"/>
      <c r="J28" s="20"/>
      <c r="K28" s="11"/>
    </row>
    <row r="29" spans="1:11" ht="15" x14ac:dyDescent="0.25">
      <c r="A29" s="16" t="s">
        <v>20</v>
      </c>
      <c r="B29" s="20"/>
      <c r="C29" s="20"/>
      <c r="D29" s="23">
        <v>-300000</v>
      </c>
      <c r="E29" s="23">
        <v>-520000</v>
      </c>
      <c r="F29" s="20"/>
      <c r="G29" s="20"/>
      <c r="H29" s="20"/>
      <c r="I29" s="20"/>
      <c r="J29" s="20"/>
      <c r="K29" s="11"/>
    </row>
    <row r="30" spans="1:11" ht="15" x14ac:dyDescent="0.25">
      <c r="A30" s="21" t="s">
        <v>23</v>
      </c>
      <c r="B30" s="20"/>
      <c r="C30" s="20"/>
      <c r="D30" s="19">
        <f>SUM(D27:D29)</f>
        <v>850000</v>
      </c>
      <c r="E30" s="19">
        <f>SUM(E27:E29)</f>
        <v>530000</v>
      </c>
      <c r="F30" s="20"/>
      <c r="G30" s="20"/>
      <c r="H30" s="20"/>
      <c r="I30" s="20"/>
      <c r="J30" s="20"/>
      <c r="K30" s="11"/>
    </row>
    <row r="31" spans="1:11" ht="15" x14ac:dyDescent="0.25">
      <c r="A31" s="10"/>
      <c r="B31" s="151"/>
      <c r="C31" s="152"/>
      <c r="D31" s="152"/>
      <c r="E31" s="152"/>
      <c r="F31" s="152"/>
      <c r="G31" s="152"/>
      <c r="H31" s="152"/>
      <c r="I31" s="152"/>
      <c r="J31" s="153"/>
      <c r="K31" s="11"/>
    </row>
    <row r="32" spans="1:11" ht="15" x14ac:dyDescent="0.25">
      <c r="A32" s="24" t="s">
        <v>24</v>
      </c>
      <c r="B32" s="20"/>
      <c r="C32" s="20"/>
      <c r="D32" s="25">
        <f>D24-D30</f>
        <v>-100000</v>
      </c>
      <c r="E32" s="25">
        <f>E24-E30</f>
        <v>-80000</v>
      </c>
      <c r="F32" s="20"/>
      <c r="G32" s="20"/>
      <c r="H32" s="20"/>
      <c r="I32" s="20"/>
      <c r="J32" s="20"/>
      <c r="K32" s="11"/>
    </row>
    <row r="33" spans="1:11" ht="15" x14ac:dyDescent="0.25">
      <c r="A33" s="10"/>
      <c r="B33" s="146"/>
      <c r="C33" s="146"/>
      <c r="D33" s="146"/>
      <c r="E33" s="146"/>
      <c r="F33" s="146"/>
      <c r="G33" s="146"/>
      <c r="H33" s="146"/>
      <c r="I33" s="146"/>
      <c r="J33" s="146"/>
      <c r="K33" s="11"/>
    </row>
    <row r="34" spans="1:11" ht="36.75" customHeight="1" x14ac:dyDescent="0.25">
      <c r="A34" s="10"/>
      <c r="B34" s="37"/>
      <c r="C34" s="37"/>
      <c r="D34" s="37"/>
      <c r="E34" s="37"/>
      <c r="F34" s="37"/>
      <c r="G34" s="37"/>
      <c r="H34" s="37"/>
      <c r="I34" s="37"/>
      <c r="J34" s="37"/>
      <c r="K34" s="11"/>
    </row>
    <row r="35" spans="1:11" x14ac:dyDescent="0.3">
      <c r="A35" s="13" t="s">
        <v>25</v>
      </c>
      <c r="B35" s="10"/>
      <c r="C35" s="10"/>
      <c r="D35" s="26"/>
      <c r="E35" s="26"/>
      <c r="F35" s="26"/>
      <c r="G35" s="26"/>
      <c r="H35" s="26"/>
      <c r="I35" s="10"/>
      <c r="J35" s="11"/>
      <c r="K35" s="11"/>
    </row>
    <row r="36" spans="1:11" s="32" customFormat="1" x14ac:dyDescent="0.3">
      <c r="A36" s="27" t="s">
        <v>26</v>
      </c>
      <c r="B36" s="28"/>
      <c r="C36" s="28"/>
      <c r="D36" s="28"/>
      <c r="E36" s="28"/>
      <c r="F36" s="29">
        <f>IF(ISERROR(E32), 0, E32)</f>
        <v>-80000</v>
      </c>
      <c r="G36" s="10"/>
      <c r="H36" s="30" t="s">
        <v>27</v>
      </c>
      <c r="I36" s="31">
        <v>6.5000000000000002E-2</v>
      </c>
      <c r="J36" s="11"/>
      <c r="K36" s="11"/>
    </row>
    <row r="37" spans="1:11" s="32" customFormat="1" ht="27" x14ac:dyDescent="0.3">
      <c r="A37" s="27" t="s">
        <v>28</v>
      </c>
      <c r="B37" s="28"/>
      <c r="C37" s="28"/>
      <c r="D37" s="28"/>
      <c r="E37" s="28"/>
      <c r="F37" s="29">
        <f>E32*I36*I37</f>
        <v>-26000</v>
      </c>
      <c r="G37" s="154" t="s">
        <v>29</v>
      </c>
      <c r="H37" s="154"/>
      <c r="I37" s="155">
        <v>5</v>
      </c>
      <c r="J37" s="33"/>
      <c r="K37" s="11"/>
    </row>
    <row r="38" spans="1:11" x14ac:dyDescent="0.3">
      <c r="A38" s="34" t="s">
        <v>30</v>
      </c>
      <c r="B38" s="35"/>
      <c r="C38" s="35"/>
      <c r="D38" s="35"/>
      <c r="E38" s="35"/>
      <c r="F38" s="36">
        <f>F36+F37</f>
        <v>-106000</v>
      </c>
      <c r="G38" s="154"/>
      <c r="H38" s="154"/>
      <c r="I38" s="156"/>
      <c r="J38" s="11"/>
      <c r="K38" s="11"/>
    </row>
    <row r="39" spans="1:11" x14ac:dyDescent="0.3">
      <c r="A39" s="13"/>
      <c r="B39" s="10"/>
      <c r="C39" s="10"/>
      <c r="D39" s="10"/>
      <c r="E39" s="10"/>
      <c r="F39" s="10"/>
      <c r="G39" s="10"/>
      <c r="H39" s="10"/>
      <c r="I39" s="10"/>
      <c r="J39" s="11"/>
      <c r="K39" s="11"/>
    </row>
    <row r="40" spans="1:11" x14ac:dyDescent="0.3">
      <c r="A40" s="13" t="s">
        <v>31</v>
      </c>
      <c r="B40" s="10"/>
      <c r="C40" s="10"/>
      <c r="D40" s="10"/>
      <c r="E40" s="10"/>
      <c r="F40" s="10"/>
      <c r="G40" s="10"/>
      <c r="H40" s="10"/>
      <c r="I40" s="10"/>
      <c r="J40" s="11"/>
      <c r="K40" s="11"/>
    </row>
    <row r="41" spans="1:11" x14ac:dyDescent="0.3">
      <c r="A41" s="10" t="s">
        <v>42</v>
      </c>
      <c r="B41" s="10"/>
      <c r="C41" s="10"/>
      <c r="D41" s="10"/>
      <c r="E41" s="10"/>
      <c r="F41" s="10"/>
      <c r="G41" s="10"/>
      <c r="H41" s="10"/>
      <c r="I41" s="10"/>
      <c r="J41" s="11"/>
      <c r="K41" s="11"/>
    </row>
    <row r="42" spans="1:11" x14ac:dyDescent="0.3">
      <c r="A42" s="10" t="s">
        <v>32</v>
      </c>
      <c r="B42" s="10"/>
      <c r="C42" s="10"/>
      <c r="D42" s="10"/>
      <c r="E42" s="10"/>
      <c r="F42" s="10"/>
      <c r="G42" s="10"/>
      <c r="H42" s="10"/>
      <c r="I42" s="10"/>
      <c r="J42" s="11"/>
      <c r="K42" s="11"/>
    </row>
    <row r="43" spans="1:11" x14ac:dyDescent="0.3">
      <c r="A43" s="10" t="s">
        <v>33</v>
      </c>
      <c r="B43" s="10"/>
      <c r="C43" s="10"/>
      <c r="D43" s="10"/>
      <c r="E43" s="10"/>
      <c r="F43" s="10"/>
      <c r="G43" s="10"/>
      <c r="H43" s="10"/>
      <c r="I43" s="10"/>
      <c r="J43" s="11"/>
      <c r="K43" s="11"/>
    </row>
    <row r="44" spans="1:11" x14ac:dyDescent="0.3">
      <c r="A44" s="10" t="s">
        <v>34</v>
      </c>
      <c r="B44" s="10"/>
      <c r="C44" s="10"/>
      <c r="D44" s="10"/>
      <c r="E44" s="10"/>
      <c r="F44" s="10"/>
      <c r="G44" s="10"/>
      <c r="H44" s="10"/>
      <c r="I44" s="10"/>
      <c r="J44" s="11"/>
      <c r="K44" s="11"/>
    </row>
    <row r="45" spans="1:11" x14ac:dyDescent="0.3">
      <c r="A45" s="141" t="s">
        <v>35</v>
      </c>
      <c r="B45" s="141"/>
      <c r="C45" s="141"/>
      <c r="D45" s="141"/>
      <c r="E45" s="141"/>
      <c r="F45" s="141"/>
      <c r="G45" s="141"/>
      <c r="H45" s="141"/>
      <c r="I45" s="10"/>
      <c r="J45" s="11"/>
      <c r="K45" s="11"/>
    </row>
    <row r="46" spans="1:11" x14ac:dyDescent="0.3">
      <c r="A46" s="10" t="s">
        <v>36</v>
      </c>
      <c r="B46" s="11"/>
      <c r="C46" s="11"/>
      <c r="D46" s="11"/>
      <c r="E46" s="11"/>
      <c r="F46" s="11"/>
      <c r="G46" s="11"/>
      <c r="H46" s="11"/>
      <c r="I46" s="10"/>
      <c r="J46" s="11"/>
      <c r="K46" s="11"/>
    </row>
  </sheetData>
  <mergeCells count="13">
    <mergeCell ref="B19:C19"/>
    <mergeCell ref="A8:I8"/>
    <mergeCell ref="A9:I9"/>
    <mergeCell ref="A10:I10"/>
    <mergeCell ref="A12:I12"/>
    <mergeCell ref="A14:I14"/>
    <mergeCell ref="A45:H45"/>
    <mergeCell ref="B20:J20"/>
    <mergeCell ref="B25:J26"/>
    <mergeCell ref="B31:J31"/>
    <mergeCell ref="B33:J33"/>
    <mergeCell ref="G37:H38"/>
    <mergeCell ref="I37:I38"/>
  </mergeCells>
  <dataValidations disablePrompts="1" count="1">
    <dataValidation allowBlank="1" showInputMessage="1" showErrorMessage="1" promptTitle="Date Format" prompt="E.g:  &quot;August 1, 2011&quot;" sqref="WVM983035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31 JA65531 SW65531 ACS65531 AMO65531 AWK65531 BGG65531 BQC65531 BZY65531 CJU65531 CTQ65531 DDM65531 DNI65531 DXE65531 EHA65531 EQW65531 FAS65531 FKO65531 FUK65531 GEG65531 GOC65531 GXY65531 HHU65531 HRQ65531 IBM65531 ILI65531 IVE65531 JFA65531 JOW65531 JYS65531 KIO65531 KSK65531 LCG65531 LMC65531 LVY65531 MFU65531 MPQ65531 MZM65531 NJI65531 NTE65531 ODA65531 OMW65531 OWS65531 PGO65531 PQK65531 QAG65531 QKC65531 QTY65531 RDU65531 RNQ65531 RXM65531 SHI65531 SRE65531 TBA65531 TKW65531 TUS65531 UEO65531 UOK65531 UYG65531 VIC65531 VRY65531 WBU65531 WLQ65531 WVM65531 E131067 JA131067 SW131067 ACS131067 AMO131067 AWK131067 BGG131067 BQC131067 BZY131067 CJU131067 CTQ131067 DDM131067 DNI131067 DXE131067 EHA131067 EQW131067 FAS131067 FKO131067 FUK131067 GEG131067 GOC131067 GXY131067 HHU131067 HRQ131067 IBM131067 ILI131067 IVE131067 JFA131067 JOW131067 JYS131067 KIO131067 KSK131067 LCG131067 LMC131067 LVY131067 MFU131067 MPQ131067 MZM131067 NJI131067 NTE131067 ODA131067 OMW131067 OWS131067 PGO131067 PQK131067 QAG131067 QKC131067 QTY131067 RDU131067 RNQ131067 RXM131067 SHI131067 SRE131067 TBA131067 TKW131067 TUS131067 UEO131067 UOK131067 UYG131067 VIC131067 VRY131067 WBU131067 WLQ131067 WVM131067 E196603 JA196603 SW196603 ACS196603 AMO196603 AWK196603 BGG196603 BQC196603 BZY196603 CJU196603 CTQ196603 DDM196603 DNI196603 DXE196603 EHA196603 EQW196603 FAS196603 FKO196603 FUK196603 GEG196603 GOC196603 GXY196603 HHU196603 HRQ196603 IBM196603 ILI196603 IVE196603 JFA196603 JOW196603 JYS196603 KIO196603 KSK196603 LCG196603 LMC196603 LVY196603 MFU196603 MPQ196603 MZM196603 NJI196603 NTE196603 ODA196603 OMW196603 OWS196603 PGO196603 PQK196603 QAG196603 QKC196603 QTY196603 RDU196603 RNQ196603 RXM196603 SHI196603 SRE196603 TBA196603 TKW196603 TUS196603 UEO196603 UOK196603 UYG196603 VIC196603 VRY196603 WBU196603 WLQ196603 WVM196603 E262139 JA262139 SW262139 ACS262139 AMO262139 AWK262139 BGG262139 BQC262139 BZY262139 CJU262139 CTQ262139 DDM262139 DNI262139 DXE262139 EHA262139 EQW262139 FAS262139 FKO262139 FUK262139 GEG262139 GOC262139 GXY262139 HHU262139 HRQ262139 IBM262139 ILI262139 IVE262139 JFA262139 JOW262139 JYS262139 KIO262139 KSK262139 LCG262139 LMC262139 LVY262139 MFU262139 MPQ262139 MZM262139 NJI262139 NTE262139 ODA262139 OMW262139 OWS262139 PGO262139 PQK262139 QAG262139 QKC262139 QTY262139 RDU262139 RNQ262139 RXM262139 SHI262139 SRE262139 TBA262139 TKW262139 TUS262139 UEO262139 UOK262139 UYG262139 VIC262139 VRY262139 WBU262139 WLQ262139 WVM262139 E327675 JA327675 SW327675 ACS327675 AMO327675 AWK327675 BGG327675 BQC327675 BZY327675 CJU327675 CTQ327675 DDM327675 DNI327675 DXE327675 EHA327675 EQW327675 FAS327675 FKO327675 FUK327675 GEG327675 GOC327675 GXY327675 HHU327675 HRQ327675 IBM327675 ILI327675 IVE327675 JFA327675 JOW327675 JYS327675 KIO327675 KSK327675 LCG327675 LMC327675 LVY327675 MFU327675 MPQ327675 MZM327675 NJI327675 NTE327675 ODA327675 OMW327675 OWS327675 PGO327675 PQK327675 QAG327675 QKC327675 QTY327675 RDU327675 RNQ327675 RXM327675 SHI327675 SRE327675 TBA327675 TKW327675 TUS327675 UEO327675 UOK327675 UYG327675 VIC327675 VRY327675 WBU327675 WLQ327675 WVM327675 E393211 JA393211 SW393211 ACS393211 AMO393211 AWK393211 BGG393211 BQC393211 BZY393211 CJU393211 CTQ393211 DDM393211 DNI393211 DXE393211 EHA393211 EQW393211 FAS393211 FKO393211 FUK393211 GEG393211 GOC393211 GXY393211 HHU393211 HRQ393211 IBM393211 ILI393211 IVE393211 JFA393211 JOW393211 JYS393211 KIO393211 KSK393211 LCG393211 LMC393211 LVY393211 MFU393211 MPQ393211 MZM393211 NJI393211 NTE393211 ODA393211 OMW393211 OWS393211 PGO393211 PQK393211 QAG393211 QKC393211 QTY393211 RDU393211 RNQ393211 RXM393211 SHI393211 SRE393211 TBA393211 TKW393211 TUS393211 UEO393211 UOK393211 UYG393211 VIC393211 VRY393211 WBU393211 WLQ393211 WVM393211 E458747 JA458747 SW458747 ACS458747 AMO458747 AWK458747 BGG458747 BQC458747 BZY458747 CJU458747 CTQ458747 DDM458747 DNI458747 DXE458747 EHA458747 EQW458747 FAS458747 FKO458747 FUK458747 GEG458747 GOC458747 GXY458747 HHU458747 HRQ458747 IBM458747 ILI458747 IVE458747 JFA458747 JOW458747 JYS458747 KIO458747 KSK458747 LCG458747 LMC458747 LVY458747 MFU458747 MPQ458747 MZM458747 NJI458747 NTE458747 ODA458747 OMW458747 OWS458747 PGO458747 PQK458747 QAG458747 QKC458747 QTY458747 RDU458747 RNQ458747 RXM458747 SHI458747 SRE458747 TBA458747 TKW458747 TUS458747 UEO458747 UOK458747 UYG458747 VIC458747 VRY458747 WBU458747 WLQ458747 WVM458747 E524283 JA524283 SW524283 ACS524283 AMO524283 AWK524283 BGG524283 BQC524283 BZY524283 CJU524283 CTQ524283 DDM524283 DNI524283 DXE524283 EHA524283 EQW524283 FAS524283 FKO524283 FUK524283 GEG524283 GOC524283 GXY524283 HHU524283 HRQ524283 IBM524283 ILI524283 IVE524283 JFA524283 JOW524283 JYS524283 KIO524283 KSK524283 LCG524283 LMC524283 LVY524283 MFU524283 MPQ524283 MZM524283 NJI524283 NTE524283 ODA524283 OMW524283 OWS524283 PGO524283 PQK524283 QAG524283 QKC524283 QTY524283 RDU524283 RNQ524283 RXM524283 SHI524283 SRE524283 TBA524283 TKW524283 TUS524283 UEO524283 UOK524283 UYG524283 VIC524283 VRY524283 WBU524283 WLQ524283 WVM524283 E589819 JA589819 SW589819 ACS589819 AMO589819 AWK589819 BGG589819 BQC589819 BZY589819 CJU589819 CTQ589819 DDM589819 DNI589819 DXE589819 EHA589819 EQW589819 FAS589819 FKO589819 FUK589819 GEG589819 GOC589819 GXY589819 HHU589819 HRQ589819 IBM589819 ILI589819 IVE589819 JFA589819 JOW589819 JYS589819 KIO589819 KSK589819 LCG589819 LMC589819 LVY589819 MFU589819 MPQ589819 MZM589819 NJI589819 NTE589819 ODA589819 OMW589819 OWS589819 PGO589819 PQK589819 QAG589819 QKC589819 QTY589819 RDU589819 RNQ589819 RXM589819 SHI589819 SRE589819 TBA589819 TKW589819 TUS589819 UEO589819 UOK589819 UYG589819 VIC589819 VRY589819 WBU589819 WLQ589819 WVM589819 E655355 JA655355 SW655355 ACS655355 AMO655355 AWK655355 BGG655355 BQC655355 BZY655355 CJU655355 CTQ655355 DDM655355 DNI655355 DXE655355 EHA655355 EQW655355 FAS655355 FKO655355 FUK655355 GEG655355 GOC655355 GXY655355 HHU655355 HRQ655355 IBM655355 ILI655355 IVE655355 JFA655355 JOW655355 JYS655355 KIO655355 KSK655355 LCG655355 LMC655355 LVY655355 MFU655355 MPQ655355 MZM655355 NJI655355 NTE655355 ODA655355 OMW655355 OWS655355 PGO655355 PQK655355 QAG655355 QKC655355 QTY655355 RDU655355 RNQ655355 RXM655355 SHI655355 SRE655355 TBA655355 TKW655355 TUS655355 UEO655355 UOK655355 UYG655355 VIC655355 VRY655355 WBU655355 WLQ655355 WVM655355 E720891 JA720891 SW720891 ACS720891 AMO720891 AWK720891 BGG720891 BQC720891 BZY720891 CJU720891 CTQ720891 DDM720891 DNI720891 DXE720891 EHA720891 EQW720891 FAS720891 FKO720891 FUK720891 GEG720891 GOC720891 GXY720891 HHU720891 HRQ720891 IBM720891 ILI720891 IVE720891 JFA720891 JOW720891 JYS720891 KIO720891 KSK720891 LCG720891 LMC720891 LVY720891 MFU720891 MPQ720891 MZM720891 NJI720891 NTE720891 ODA720891 OMW720891 OWS720891 PGO720891 PQK720891 QAG720891 QKC720891 QTY720891 RDU720891 RNQ720891 RXM720891 SHI720891 SRE720891 TBA720891 TKW720891 TUS720891 UEO720891 UOK720891 UYG720891 VIC720891 VRY720891 WBU720891 WLQ720891 WVM720891 E786427 JA786427 SW786427 ACS786427 AMO786427 AWK786427 BGG786427 BQC786427 BZY786427 CJU786427 CTQ786427 DDM786427 DNI786427 DXE786427 EHA786427 EQW786427 FAS786427 FKO786427 FUK786427 GEG786427 GOC786427 GXY786427 HHU786427 HRQ786427 IBM786427 ILI786427 IVE786427 JFA786427 JOW786427 JYS786427 KIO786427 KSK786427 LCG786427 LMC786427 LVY786427 MFU786427 MPQ786427 MZM786427 NJI786427 NTE786427 ODA786427 OMW786427 OWS786427 PGO786427 PQK786427 QAG786427 QKC786427 QTY786427 RDU786427 RNQ786427 RXM786427 SHI786427 SRE786427 TBA786427 TKW786427 TUS786427 UEO786427 UOK786427 UYG786427 VIC786427 VRY786427 WBU786427 WLQ786427 WVM786427 E851963 JA851963 SW851963 ACS851963 AMO851963 AWK851963 BGG851963 BQC851963 BZY851963 CJU851963 CTQ851963 DDM851963 DNI851963 DXE851963 EHA851963 EQW851963 FAS851963 FKO851963 FUK851963 GEG851963 GOC851963 GXY851963 HHU851963 HRQ851963 IBM851963 ILI851963 IVE851963 JFA851963 JOW851963 JYS851963 KIO851963 KSK851963 LCG851963 LMC851963 LVY851963 MFU851963 MPQ851963 MZM851963 NJI851963 NTE851963 ODA851963 OMW851963 OWS851963 PGO851963 PQK851963 QAG851963 QKC851963 QTY851963 RDU851963 RNQ851963 RXM851963 SHI851963 SRE851963 TBA851963 TKW851963 TUS851963 UEO851963 UOK851963 UYG851963 VIC851963 VRY851963 WBU851963 WLQ851963 WVM851963 E917499 JA917499 SW917499 ACS917499 AMO917499 AWK917499 BGG917499 BQC917499 BZY917499 CJU917499 CTQ917499 DDM917499 DNI917499 DXE917499 EHA917499 EQW917499 FAS917499 FKO917499 FUK917499 GEG917499 GOC917499 GXY917499 HHU917499 HRQ917499 IBM917499 ILI917499 IVE917499 JFA917499 JOW917499 JYS917499 KIO917499 KSK917499 LCG917499 LMC917499 LVY917499 MFU917499 MPQ917499 MZM917499 NJI917499 NTE917499 ODA917499 OMW917499 OWS917499 PGO917499 PQK917499 QAG917499 QKC917499 QTY917499 RDU917499 RNQ917499 RXM917499 SHI917499 SRE917499 TBA917499 TKW917499 TUS917499 UEO917499 UOK917499 UYG917499 VIC917499 VRY917499 WBU917499 WLQ917499 WVM917499 E983035 JA983035 SW983035 ACS983035 AMO983035 AWK983035 BGG983035 BQC983035 BZY983035 CJU983035 CTQ983035 DDM983035 DNI983035 DXE983035 EHA983035 EQW983035 FAS983035 FKO983035 FUK983035 GEG983035 GOC983035 GXY983035 HHU983035 HRQ983035 IBM983035 ILI983035 IVE983035 JFA983035 JOW983035 JYS983035 KIO983035 KSK983035 LCG983035 LMC983035 LVY983035 MFU983035 MPQ983035 MZM983035 NJI983035 NTE983035 ODA983035 OMW983035 OWS983035 PGO983035 PQK983035 QAG983035 QKC983035 QTY983035 RDU983035 RNQ983035 RXM983035 SHI983035 SRE983035 TBA983035 TKW983035 TUS983035 UEO983035 UOK983035 UYG983035 VIC983035 VRY983035 WBU983035 WLQ983035"/>
  </dataValidations>
  <pageMargins left="0.7" right="0.7" top="0.75" bottom="0.75" header="0.3" footer="0.3"/>
  <pageSetup scale="67" orientation="landscape"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C000"/>
    <pageSetUpPr fitToPage="1"/>
  </sheetPr>
  <dimension ref="A1:L46"/>
  <sheetViews>
    <sheetView showGridLines="0" topLeftCell="A12" zoomScaleNormal="100" workbookViewId="0">
      <selection activeCell="A5" sqref="A5"/>
    </sheetView>
  </sheetViews>
  <sheetFormatPr defaultRowHeight="14.4" x14ac:dyDescent="0.3"/>
  <cols>
    <col min="1" max="1" width="51.6640625" style="5" customWidth="1"/>
    <col min="2" max="3" width="9.109375" style="5"/>
    <col min="4" max="7" width="10.33203125" style="5" bestFit="1" customWidth="1"/>
    <col min="8" max="8" width="11.44140625" style="5" customWidth="1"/>
    <col min="9" max="9" width="11" style="5" bestFit="1" customWidth="1"/>
    <col min="10" max="10" width="9.33203125" style="5" bestFit="1" customWidth="1"/>
    <col min="11" max="256" width="9.109375" style="5"/>
    <col min="257" max="257" width="51.6640625" style="5" customWidth="1"/>
    <col min="258" max="263" width="9.109375" style="5"/>
    <col min="264" max="264" width="11.33203125" style="5" customWidth="1"/>
    <col min="265" max="512" width="9.109375" style="5"/>
    <col min="513" max="513" width="51.6640625" style="5" customWidth="1"/>
    <col min="514" max="519" width="9.109375" style="5"/>
    <col min="520" max="520" width="11.33203125" style="5" customWidth="1"/>
    <col min="521" max="768" width="9.109375" style="5"/>
    <col min="769" max="769" width="51.6640625" style="5" customWidth="1"/>
    <col min="770" max="775" width="9.109375" style="5"/>
    <col min="776" max="776" width="11.33203125" style="5" customWidth="1"/>
    <col min="777" max="1024" width="9.109375" style="5"/>
    <col min="1025" max="1025" width="51.6640625" style="5" customWidth="1"/>
    <col min="1026" max="1031" width="9.109375" style="5"/>
    <col min="1032" max="1032" width="11.33203125" style="5" customWidth="1"/>
    <col min="1033" max="1280" width="9.109375" style="5"/>
    <col min="1281" max="1281" width="51.6640625" style="5" customWidth="1"/>
    <col min="1282" max="1287" width="9.109375" style="5"/>
    <col min="1288" max="1288" width="11.33203125" style="5" customWidth="1"/>
    <col min="1289" max="1536" width="9.109375" style="5"/>
    <col min="1537" max="1537" width="51.6640625" style="5" customWidth="1"/>
    <col min="1538" max="1543" width="9.109375" style="5"/>
    <col min="1544" max="1544" width="11.33203125" style="5" customWidth="1"/>
    <col min="1545" max="1792" width="9.109375" style="5"/>
    <col min="1793" max="1793" width="51.6640625" style="5" customWidth="1"/>
    <col min="1794" max="1799" width="9.109375" style="5"/>
    <col min="1800" max="1800" width="11.33203125" style="5" customWidth="1"/>
    <col min="1801" max="2048" width="9.109375" style="5"/>
    <col min="2049" max="2049" width="51.6640625" style="5" customWidth="1"/>
    <col min="2050" max="2055" width="9.109375" style="5"/>
    <col min="2056" max="2056" width="11.33203125" style="5" customWidth="1"/>
    <col min="2057" max="2304" width="9.109375" style="5"/>
    <col min="2305" max="2305" width="51.6640625" style="5" customWidth="1"/>
    <col min="2306" max="2311" width="9.109375" style="5"/>
    <col min="2312" max="2312" width="11.33203125" style="5" customWidth="1"/>
    <col min="2313" max="2560" width="9.109375" style="5"/>
    <col min="2561" max="2561" width="51.6640625" style="5" customWidth="1"/>
    <col min="2562" max="2567" width="9.109375" style="5"/>
    <col min="2568" max="2568" width="11.33203125" style="5" customWidth="1"/>
    <col min="2569" max="2816" width="9.109375" style="5"/>
    <col min="2817" max="2817" width="51.6640625" style="5" customWidth="1"/>
    <col min="2818" max="2823" width="9.109375" style="5"/>
    <col min="2824" max="2824" width="11.33203125" style="5" customWidth="1"/>
    <col min="2825" max="3072" width="9.109375" style="5"/>
    <col min="3073" max="3073" width="51.6640625" style="5" customWidth="1"/>
    <col min="3074" max="3079" width="9.109375" style="5"/>
    <col min="3080" max="3080" width="11.33203125" style="5" customWidth="1"/>
    <col min="3081" max="3328" width="9.109375" style="5"/>
    <col min="3329" max="3329" width="51.6640625" style="5" customWidth="1"/>
    <col min="3330" max="3335" width="9.109375" style="5"/>
    <col min="3336" max="3336" width="11.33203125" style="5" customWidth="1"/>
    <col min="3337" max="3584" width="9.109375" style="5"/>
    <col min="3585" max="3585" width="51.6640625" style="5" customWidth="1"/>
    <col min="3586" max="3591" width="9.109375" style="5"/>
    <col min="3592" max="3592" width="11.33203125" style="5" customWidth="1"/>
    <col min="3593" max="3840" width="9.109375" style="5"/>
    <col min="3841" max="3841" width="51.6640625" style="5" customWidth="1"/>
    <col min="3842" max="3847" width="9.109375" style="5"/>
    <col min="3848" max="3848" width="11.33203125" style="5" customWidth="1"/>
    <col min="3849" max="4096" width="9.109375" style="5"/>
    <col min="4097" max="4097" width="51.6640625" style="5" customWidth="1"/>
    <col min="4098" max="4103" width="9.109375" style="5"/>
    <col min="4104" max="4104" width="11.33203125" style="5" customWidth="1"/>
    <col min="4105" max="4352" width="9.109375" style="5"/>
    <col min="4353" max="4353" width="51.6640625" style="5" customWidth="1"/>
    <col min="4354" max="4359" width="9.109375" style="5"/>
    <col min="4360" max="4360" width="11.33203125" style="5" customWidth="1"/>
    <col min="4361" max="4608" width="9.109375" style="5"/>
    <col min="4609" max="4609" width="51.6640625" style="5" customWidth="1"/>
    <col min="4610" max="4615" width="9.109375" style="5"/>
    <col min="4616" max="4616" width="11.33203125" style="5" customWidth="1"/>
    <col min="4617" max="4864" width="9.109375" style="5"/>
    <col min="4865" max="4865" width="51.6640625" style="5" customWidth="1"/>
    <col min="4866" max="4871" width="9.109375" style="5"/>
    <col min="4872" max="4872" width="11.33203125" style="5" customWidth="1"/>
    <col min="4873" max="5120" width="9.109375" style="5"/>
    <col min="5121" max="5121" width="51.6640625" style="5" customWidth="1"/>
    <col min="5122" max="5127" width="9.109375" style="5"/>
    <col min="5128" max="5128" width="11.33203125" style="5" customWidth="1"/>
    <col min="5129" max="5376" width="9.109375" style="5"/>
    <col min="5377" max="5377" width="51.6640625" style="5" customWidth="1"/>
    <col min="5378" max="5383" width="9.109375" style="5"/>
    <col min="5384" max="5384" width="11.33203125" style="5" customWidth="1"/>
    <col min="5385" max="5632" width="9.109375" style="5"/>
    <col min="5633" max="5633" width="51.6640625" style="5" customWidth="1"/>
    <col min="5634" max="5639" width="9.109375" style="5"/>
    <col min="5640" max="5640" width="11.33203125" style="5" customWidth="1"/>
    <col min="5641" max="5888" width="9.109375" style="5"/>
    <col min="5889" max="5889" width="51.6640625" style="5" customWidth="1"/>
    <col min="5890" max="5895" width="9.109375" style="5"/>
    <col min="5896" max="5896" width="11.33203125" style="5" customWidth="1"/>
    <col min="5897" max="6144" width="9.109375" style="5"/>
    <col min="6145" max="6145" width="51.6640625" style="5" customWidth="1"/>
    <col min="6146" max="6151" width="9.109375" style="5"/>
    <col min="6152" max="6152" width="11.33203125" style="5" customWidth="1"/>
    <col min="6153" max="6400" width="9.109375" style="5"/>
    <col min="6401" max="6401" width="51.6640625" style="5" customWidth="1"/>
    <col min="6402" max="6407" width="9.109375" style="5"/>
    <col min="6408" max="6408" width="11.33203125" style="5" customWidth="1"/>
    <col min="6409" max="6656" width="9.109375" style="5"/>
    <col min="6657" max="6657" width="51.6640625" style="5" customWidth="1"/>
    <col min="6658" max="6663" width="9.109375" style="5"/>
    <col min="6664" max="6664" width="11.33203125" style="5" customWidth="1"/>
    <col min="6665" max="6912" width="9.109375" style="5"/>
    <col min="6913" max="6913" width="51.6640625" style="5" customWidth="1"/>
    <col min="6914" max="6919" width="9.109375" style="5"/>
    <col min="6920" max="6920" width="11.33203125" style="5" customWidth="1"/>
    <col min="6921" max="7168" width="9.109375" style="5"/>
    <col min="7169" max="7169" width="51.6640625" style="5" customWidth="1"/>
    <col min="7170" max="7175" width="9.109375" style="5"/>
    <col min="7176" max="7176" width="11.33203125" style="5" customWidth="1"/>
    <col min="7177" max="7424" width="9.109375" style="5"/>
    <col min="7425" max="7425" width="51.6640625" style="5" customWidth="1"/>
    <col min="7426" max="7431" width="9.109375" style="5"/>
    <col min="7432" max="7432" width="11.33203125" style="5" customWidth="1"/>
    <col min="7433" max="7680" width="9.109375" style="5"/>
    <col min="7681" max="7681" width="51.6640625" style="5" customWidth="1"/>
    <col min="7682" max="7687" width="9.109375" style="5"/>
    <col min="7688" max="7688" width="11.33203125" style="5" customWidth="1"/>
    <col min="7689" max="7936" width="9.109375" style="5"/>
    <col min="7937" max="7937" width="51.6640625" style="5" customWidth="1"/>
    <col min="7938" max="7943" width="9.109375" style="5"/>
    <col min="7944" max="7944" width="11.33203125" style="5" customWidth="1"/>
    <col min="7945" max="8192" width="9.109375" style="5"/>
    <col min="8193" max="8193" width="51.6640625" style="5" customWidth="1"/>
    <col min="8194" max="8199" width="9.109375" style="5"/>
    <col min="8200" max="8200" width="11.33203125" style="5" customWidth="1"/>
    <col min="8201" max="8448" width="9.109375" style="5"/>
    <col min="8449" max="8449" width="51.6640625" style="5" customWidth="1"/>
    <col min="8450" max="8455" width="9.109375" style="5"/>
    <col min="8456" max="8456" width="11.33203125" style="5" customWidth="1"/>
    <col min="8457" max="8704" width="9.109375" style="5"/>
    <col min="8705" max="8705" width="51.6640625" style="5" customWidth="1"/>
    <col min="8706" max="8711" width="9.109375" style="5"/>
    <col min="8712" max="8712" width="11.33203125" style="5" customWidth="1"/>
    <col min="8713" max="8960" width="9.109375" style="5"/>
    <col min="8961" max="8961" width="51.6640625" style="5" customWidth="1"/>
    <col min="8962" max="8967" width="9.109375" style="5"/>
    <col min="8968" max="8968" width="11.33203125" style="5" customWidth="1"/>
    <col min="8969" max="9216" width="9.109375" style="5"/>
    <col min="9217" max="9217" width="51.6640625" style="5" customWidth="1"/>
    <col min="9218" max="9223" width="9.109375" style="5"/>
    <col min="9224" max="9224" width="11.33203125" style="5" customWidth="1"/>
    <col min="9225" max="9472" width="9.109375" style="5"/>
    <col min="9473" max="9473" width="51.6640625" style="5" customWidth="1"/>
    <col min="9474" max="9479" width="9.109375" style="5"/>
    <col min="9480" max="9480" width="11.33203125" style="5" customWidth="1"/>
    <col min="9481" max="9728" width="9.109375" style="5"/>
    <col min="9729" max="9729" width="51.6640625" style="5" customWidth="1"/>
    <col min="9730" max="9735" width="9.109375" style="5"/>
    <col min="9736" max="9736" width="11.33203125" style="5" customWidth="1"/>
    <col min="9737" max="9984" width="9.109375" style="5"/>
    <col min="9985" max="9985" width="51.6640625" style="5" customWidth="1"/>
    <col min="9986" max="9991" width="9.109375" style="5"/>
    <col min="9992" max="9992" width="11.33203125" style="5" customWidth="1"/>
    <col min="9993" max="10240" width="9.109375" style="5"/>
    <col min="10241" max="10241" width="51.6640625" style="5" customWidth="1"/>
    <col min="10242" max="10247" width="9.109375" style="5"/>
    <col min="10248" max="10248" width="11.33203125" style="5" customWidth="1"/>
    <col min="10249" max="10496" width="9.109375" style="5"/>
    <col min="10497" max="10497" width="51.6640625" style="5" customWidth="1"/>
    <col min="10498" max="10503" width="9.109375" style="5"/>
    <col min="10504" max="10504" width="11.33203125" style="5" customWidth="1"/>
    <col min="10505" max="10752" width="9.109375" style="5"/>
    <col min="10753" max="10753" width="51.6640625" style="5" customWidth="1"/>
    <col min="10754" max="10759" width="9.109375" style="5"/>
    <col min="10760" max="10760" width="11.33203125" style="5" customWidth="1"/>
    <col min="10761" max="11008" width="9.109375" style="5"/>
    <col min="11009" max="11009" width="51.6640625" style="5" customWidth="1"/>
    <col min="11010" max="11015" width="9.109375" style="5"/>
    <col min="11016" max="11016" width="11.33203125" style="5" customWidth="1"/>
    <col min="11017" max="11264" width="9.109375" style="5"/>
    <col min="11265" max="11265" width="51.6640625" style="5" customWidth="1"/>
    <col min="11266" max="11271" width="9.109375" style="5"/>
    <col min="11272" max="11272" width="11.33203125" style="5" customWidth="1"/>
    <col min="11273" max="11520" width="9.109375" style="5"/>
    <col min="11521" max="11521" width="51.6640625" style="5" customWidth="1"/>
    <col min="11522" max="11527" width="9.109375" style="5"/>
    <col min="11528" max="11528" width="11.33203125" style="5" customWidth="1"/>
    <col min="11529" max="11776" width="9.109375" style="5"/>
    <col min="11777" max="11777" width="51.6640625" style="5" customWidth="1"/>
    <col min="11778" max="11783" width="9.109375" style="5"/>
    <col min="11784" max="11784" width="11.33203125" style="5" customWidth="1"/>
    <col min="11785" max="12032" width="9.109375" style="5"/>
    <col min="12033" max="12033" width="51.6640625" style="5" customWidth="1"/>
    <col min="12034" max="12039" width="9.109375" style="5"/>
    <col min="12040" max="12040" width="11.33203125" style="5" customWidth="1"/>
    <col min="12041" max="12288" width="9.109375" style="5"/>
    <col min="12289" max="12289" width="51.6640625" style="5" customWidth="1"/>
    <col min="12290" max="12295" width="9.109375" style="5"/>
    <col min="12296" max="12296" width="11.33203125" style="5" customWidth="1"/>
    <col min="12297" max="12544" width="9.109375" style="5"/>
    <col min="12545" max="12545" width="51.6640625" style="5" customWidth="1"/>
    <col min="12546" max="12551" width="9.109375" style="5"/>
    <col min="12552" max="12552" width="11.33203125" style="5" customWidth="1"/>
    <col min="12553" max="12800" width="9.109375" style="5"/>
    <col min="12801" max="12801" width="51.6640625" style="5" customWidth="1"/>
    <col min="12802" max="12807" width="9.109375" style="5"/>
    <col min="12808" max="12808" width="11.33203125" style="5" customWidth="1"/>
    <col min="12809" max="13056" width="9.109375" style="5"/>
    <col min="13057" max="13057" width="51.6640625" style="5" customWidth="1"/>
    <col min="13058" max="13063" width="9.109375" style="5"/>
    <col min="13064" max="13064" width="11.33203125" style="5" customWidth="1"/>
    <col min="13065" max="13312" width="9.109375" style="5"/>
    <col min="13313" max="13313" width="51.6640625" style="5" customWidth="1"/>
    <col min="13314" max="13319" width="9.109375" style="5"/>
    <col min="13320" max="13320" width="11.33203125" style="5" customWidth="1"/>
    <col min="13321" max="13568" width="9.109375" style="5"/>
    <col min="13569" max="13569" width="51.6640625" style="5" customWidth="1"/>
    <col min="13570" max="13575" width="9.109375" style="5"/>
    <col min="13576" max="13576" width="11.33203125" style="5" customWidth="1"/>
    <col min="13577" max="13824" width="9.109375" style="5"/>
    <col min="13825" max="13825" width="51.6640625" style="5" customWidth="1"/>
    <col min="13826" max="13831" width="9.109375" style="5"/>
    <col min="13832" max="13832" width="11.33203125" style="5" customWidth="1"/>
    <col min="13833" max="14080" width="9.109375" style="5"/>
    <col min="14081" max="14081" width="51.6640625" style="5" customWidth="1"/>
    <col min="14082" max="14087" width="9.109375" style="5"/>
    <col min="14088" max="14088" width="11.33203125" style="5" customWidth="1"/>
    <col min="14089" max="14336" width="9.109375" style="5"/>
    <col min="14337" max="14337" width="51.6640625" style="5" customWidth="1"/>
    <col min="14338" max="14343" width="9.109375" style="5"/>
    <col min="14344" max="14344" width="11.33203125" style="5" customWidth="1"/>
    <col min="14345" max="14592" width="9.109375" style="5"/>
    <col min="14593" max="14593" width="51.6640625" style="5" customWidth="1"/>
    <col min="14594" max="14599" width="9.109375" style="5"/>
    <col min="14600" max="14600" width="11.33203125" style="5" customWidth="1"/>
    <col min="14601" max="14848" width="9.109375" style="5"/>
    <col min="14849" max="14849" width="51.6640625" style="5" customWidth="1"/>
    <col min="14850" max="14855" width="9.109375" style="5"/>
    <col min="14856" max="14856" width="11.33203125" style="5" customWidth="1"/>
    <col min="14857" max="15104" width="9.109375" style="5"/>
    <col min="15105" max="15105" width="51.6640625" style="5" customWidth="1"/>
    <col min="15106" max="15111" width="9.109375" style="5"/>
    <col min="15112" max="15112" width="11.33203125" style="5" customWidth="1"/>
    <col min="15113" max="15360" width="9.109375" style="5"/>
    <col min="15361" max="15361" width="51.6640625" style="5" customWidth="1"/>
    <col min="15362" max="15367" width="9.109375" style="5"/>
    <col min="15368" max="15368" width="11.33203125" style="5" customWidth="1"/>
    <col min="15369" max="15616" width="9.109375" style="5"/>
    <col min="15617" max="15617" width="51.6640625" style="5" customWidth="1"/>
    <col min="15618" max="15623" width="9.109375" style="5"/>
    <col min="15624" max="15624" width="11.33203125" style="5" customWidth="1"/>
    <col min="15625" max="15872" width="9.109375" style="5"/>
    <col min="15873" max="15873" width="51.6640625" style="5" customWidth="1"/>
    <col min="15874" max="15879" width="9.109375" style="5"/>
    <col min="15880" max="15880" width="11.33203125" style="5" customWidth="1"/>
    <col min="15881" max="16128" width="9.109375" style="5"/>
    <col min="16129" max="16129" width="51.6640625" style="5" customWidth="1"/>
    <col min="16130" max="16135" width="9.109375" style="5"/>
    <col min="16136" max="16136" width="11.33203125" style="5" customWidth="1"/>
    <col min="16137" max="16384" width="9.109375" style="5"/>
  </cols>
  <sheetData>
    <row r="1" spans="1:12" ht="15" x14ac:dyDescent="0.25">
      <c r="A1" s="3" t="s">
        <v>131</v>
      </c>
      <c r="B1" s="2"/>
      <c r="C1" s="2"/>
      <c r="D1" s="2"/>
      <c r="E1" s="2"/>
      <c r="F1" s="2"/>
      <c r="G1" s="1"/>
      <c r="H1" s="3" t="s">
        <v>0</v>
      </c>
      <c r="I1" s="4" t="e">
        <f>#REF!</f>
        <v>#REF!</v>
      </c>
    </row>
    <row r="2" spans="1:12" ht="15" x14ac:dyDescent="0.25">
      <c r="A2" s="82" t="s">
        <v>132</v>
      </c>
      <c r="B2" s="2"/>
      <c r="C2" s="2"/>
      <c r="D2" s="2"/>
      <c r="E2" s="2"/>
      <c r="F2" s="2"/>
      <c r="G2" s="1"/>
      <c r="H2" s="3" t="s">
        <v>1</v>
      </c>
      <c r="I2" s="6"/>
    </row>
    <row r="3" spans="1:12" ht="15" x14ac:dyDescent="0.25">
      <c r="B3" s="2"/>
      <c r="C3" s="2"/>
      <c r="D3" s="2"/>
      <c r="E3" s="2"/>
      <c r="F3" s="2"/>
      <c r="G3" s="1"/>
      <c r="H3" s="3" t="s">
        <v>2</v>
      </c>
      <c r="I3" s="6"/>
    </row>
    <row r="4" spans="1:12" ht="15" x14ac:dyDescent="0.25">
      <c r="A4" s="1"/>
      <c r="B4" s="2"/>
      <c r="C4" s="2"/>
      <c r="D4" s="2"/>
      <c r="E4" s="2"/>
      <c r="F4" s="2"/>
      <c r="G4" s="1"/>
      <c r="H4" s="3" t="s">
        <v>3</v>
      </c>
      <c r="I4" s="6"/>
    </row>
    <row r="5" spans="1:12" ht="15" x14ac:dyDescent="0.25">
      <c r="A5" s="1"/>
      <c r="B5" s="2"/>
      <c r="C5" s="2"/>
      <c r="D5" s="2"/>
      <c r="E5" s="2"/>
      <c r="F5" s="2"/>
      <c r="G5" s="1"/>
      <c r="H5" s="3" t="s">
        <v>4</v>
      </c>
      <c r="I5" s="7"/>
    </row>
    <row r="6" spans="1:12" ht="15" x14ac:dyDescent="0.25">
      <c r="A6" s="1"/>
      <c r="B6" s="2"/>
      <c r="C6" s="2"/>
      <c r="D6" s="2"/>
      <c r="E6" s="2"/>
      <c r="F6" s="2"/>
      <c r="G6" s="1"/>
      <c r="H6" s="3" t="s">
        <v>5</v>
      </c>
      <c r="I6" s="7"/>
    </row>
    <row r="7" spans="1:12" ht="15" x14ac:dyDescent="0.25">
      <c r="A7" s="1"/>
      <c r="B7" s="1"/>
      <c r="C7" s="1"/>
      <c r="D7" s="1"/>
      <c r="E7" s="1"/>
      <c r="F7" s="1"/>
      <c r="G7" s="1"/>
      <c r="H7" s="1"/>
      <c r="I7" s="1"/>
    </row>
    <row r="8" spans="1:12" ht="18" x14ac:dyDescent="0.25">
      <c r="A8" s="109" t="s">
        <v>43</v>
      </c>
      <c r="B8" s="132"/>
      <c r="C8" s="132"/>
      <c r="D8" s="132"/>
      <c r="E8" s="132"/>
      <c r="F8" s="132"/>
      <c r="G8" s="132"/>
      <c r="H8" s="132"/>
      <c r="I8" s="132"/>
    </row>
    <row r="9" spans="1:12" ht="18" x14ac:dyDescent="0.25">
      <c r="A9" s="109" t="s">
        <v>44</v>
      </c>
      <c r="B9" s="133"/>
      <c r="C9" s="133"/>
      <c r="D9" s="133"/>
      <c r="E9" s="133"/>
      <c r="F9" s="133"/>
      <c r="G9" s="133"/>
      <c r="H9" s="133"/>
      <c r="I9" s="133"/>
    </row>
    <row r="10" spans="1:12" ht="18" x14ac:dyDescent="0.25">
      <c r="A10" s="109" t="s">
        <v>45</v>
      </c>
      <c r="B10" s="133"/>
      <c r="C10" s="133"/>
      <c r="D10" s="133"/>
      <c r="E10" s="133"/>
      <c r="F10" s="133"/>
      <c r="G10" s="133"/>
      <c r="H10" s="133"/>
      <c r="I10" s="133"/>
    </row>
    <row r="11" spans="1:12" ht="15" x14ac:dyDescent="0.25">
      <c r="A11" s="1"/>
      <c r="B11" s="1"/>
      <c r="C11" s="1"/>
      <c r="D11" s="1"/>
      <c r="E11" s="1"/>
      <c r="F11" s="1"/>
      <c r="G11" s="1"/>
      <c r="H11" s="1"/>
      <c r="I11" s="1"/>
    </row>
    <row r="12" spans="1:12" s="9" customFormat="1" ht="15" x14ac:dyDescent="0.25">
      <c r="A12" s="120" t="s">
        <v>46</v>
      </c>
      <c r="B12" s="120"/>
      <c r="C12" s="120"/>
      <c r="D12" s="120"/>
      <c r="E12" s="120"/>
      <c r="F12" s="120"/>
      <c r="G12" s="120"/>
      <c r="H12" s="120"/>
      <c r="I12" s="120"/>
      <c r="J12" s="120"/>
      <c r="K12" s="120"/>
      <c r="L12" s="120"/>
    </row>
    <row r="13" spans="1:12" ht="15" x14ac:dyDescent="0.25">
      <c r="A13" s="10"/>
      <c r="B13" s="10"/>
      <c r="C13" s="10"/>
      <c r="D13" s="10"/>
      <c r="E13" s="10"/>
      <c r="F13" s="10"/>
      <c r="G13" s="10"/>
      <c r="H13" s="10"/>
      <c r="I13" s="10"/>
      <c r="J13" s="11"/>
      <c r="K13" s="11"/>
    </row>
    <row r="14" spans="1:12" ht="20.25" customHeight="1" x14ac:dyDescent="0.25">
      <c r="A14" s="157"/>
      <c r="B14" s="157"/>
      <c r="C14" s="157"/>
      <c r="D14" s="157"/>
      <c r="E14" s="157"/>
      <c r="F14" s="157"/>
      <c r="G14" s="157"/>
      <c r="H14" s="157"/>
      <c r="I14" s="157"/>
      <c r="J14" s="11"/>
      <c r="K14" s="11"/>
    </row>
    <row r="15" spans="1:12" ht="15" x14ac:dyDescent="0.25">
      <c r="A15" s="10"/>
      <c r="B15" s="10"/>
      <c r="C15" s="10"/>
      <c r="D15" s="10"/>
      <c r="E15" s="10"/>
      <c r="F15" s="10"/>
      <c r="G15" s="10"/>
      <c r="H15" s="10"/>
      <c r="I15" s="10"/>
      <c r="J15" s="11"/>
      <c r="K15" s="11"/>
    </row>
    <row r="16" spans="1:12" ht="39" x14ac:dyDescent="0.25">
      <c r="A16" s="10"/>
      <c r="B16" s="12" t="s">
        <v>7</v>
      </c>
      <c r="C16" s="12">
        <v>2011</v>
      </c>
      <c r="D16" s="12">
        <v>2012</v>
      </c>
      <c r="E16" s="12">
        <v>2013</v>
      </c>
      <c r="F16" s="12" t="s">
        <v>8</v>
      </c>
      <c r="G16" s="12">
        <v>2015</v>
      </c>
      <c r="H16" s="12">
        <v>2016</v>
      </c>
      <c r="I16" s="12">
        <v>2017</v>
      </c>
      <c r="J16" s="12">
        <v>2018</v>
      </c>
      <c r="K16" s="11"/>
    </row>
    <row r="17" spans="1:11" ht="25.5" x14ac:dyDescent="0.25">
      <c r="A17" s="13" t="s">
        <v>9</v>
      </c>
      <c r="B17" s="14" t="s">
        <v>10</v>
      </c>
      <c r="C17" s="14" t="s">
        <v>11</v>
      </c>
      <c r="D17" s="14" t="s">
        <v>11</v>
      </c>
      <c r="E17" s="14" t="s">
        <v>11</v>
      </c>
      <c r="F17" s="38" t="s">
        <v>47</v>
      </c>
      <c r="G17" s="14" t="s">
        <v>11</v>
      </c>
      <c r="H17" s="14" t="s">
        <v>11</v>
      </c>
      <c r="I17" s="14" t="s">
        <v>11</v>
      </c>
      <c r="J17" s="14" t="s">
        <v>11</v>
      </c>
      <c r="K17" s="11"/>
    </row>
    <row r="18" spans="1:11" ht="15" x14ac:dyDescent="0.25">
      <c r="A18" s="13" t="s">
        <v>13</v>
      </c>
      <c r="B18" s="14" t="s">
        <v>14</v>
      </c>
      <c r="C18" s="14" t="s">
        <v>15</v>
      </c>
      <c r="D18" s="14" t="s">
        <v>15</v>
      </c>
      <c r="E18" s="14" t="s">
        <v>14</v>
      </c>
      <c r="F18" s="14" t="s">
        <v>14</v>
      </c>
      <c r="G18" s="14"/>
      <c r="H18" s="14"/>
      <c r="I18" s="14"/>
      <c r="J18" s="14"/>
      <c r="K18" s="11"/>
    </row>
    <row r="19" spans="1:11" ht="15" x14ac:dyDescent="0.25">
      <c r="A19" s="10"/>
      <c r="B19" s="151"/>
      <c r="C19" s="153"/>
      <c r="D19" s="15" t="s">
        <v>16</v>
      </c>
      <c r="E19" s="15" t="s">
        <v>16</v>
      </c>
      <c r="F19" s="15" t="s">
        <v>16</v>
      </c>
      <c r="G19" s="15" t="s">
        <v>16</v>
      </c>
      <c r="H19" s="15" t="s">
        <v>16</v>
      </c>
      <c r="I19" s="15" t="s">
        <v>16</v>
      </c>
      <c r="J19" s="15" t="s">
        <v>16</v>
      </c>
      <c r="K19" s="11"/>
    </row>
    <row r="20" spans="1:11" ht="15" x14ac:dyDescent="0.25">
      <c r="A20" s="13" t="s">
        <v>48</v>
      </c>
      <c r="B20" s="142"/>
      <c r="C20" s="143"/>
      <c r="D20" s="143"/>
      <c r="E20" s="143"/>
      <c r="F20" s="143"/>
      <c r="G20" s="143"/>
      <c r="H20" s="143"/>
      <c r="I20" s="143"/>
      <c r="J20" s="144"/>
      <c r="K20" s="11"/>
    </row>
    <row r="21" spans="1:11" ht="15" x14ac:dyDescent="0.25">
      <c r="A21" s="16" t="s">
        <v>18</v>
      </c>
      <c r="B21" s="17"/>
      <c r="C21" s="17"/>
      <c r="D21" s="18">
        <v>1000000</v>
      </c>
      <c r="E21" s="19">
        <f>+D24</f>
        <v>750000</v>
      </c>
      <c r="F21" s="20"/>
      <c r="G21" s="20"/>
      <c r="H21" s="20"/>
      <c r="I21" s="20"/>
      <c r="J21" s="20"/>
      <c r="K21" s="11"/>
    </row>
    <row r="22" spans="1:11" ht="15" x14ac:dyDescent="0.25">
      <c r="A22" s="16" t="s">
        <v>19</v>
      </c>
      <c r="B22" s="17"/>
      <c r="C22" s="17"/>
      <c r="D22" s="18">
        <v>250000</v>
      </c>
      <c r="E22" s="18">
        <v>350000</v>
      </c>
      <c r="F22" s="20"/>
      <c r="G22" s="20"/>
      <c r="H22" s="20"/>
      <c r="I22" s="20"/>
      <c r="J22" s="20"/>
      <c r="K22" s="11"/>
    </row>
    <row r="23" spans="1:11" ht="15" x14ac:dyDescent="0.25">
      <c r="A23" s="16" t="s">
        <v>20</v>
      </c>
      <c r="B23" s="17"/>
      <c r="C23" s="17"/>
      <c r="D23" s="18">
        <v>-500000</v>
      </c>
      <c r="E23" s="18">
        <v>-650000</v>
      </c>
      <c r="F23" s="20"/>
      <c r="G23" s="20"/>
      <c r="H23" s="20"/>
      <c r="I23" s="20"/>
      <c r="J23" s="20"/>
      <c r="K23" s="11"/>
    </row>
    <row r="24" spans="1:11" ht="15" x14ac:dyDescent="0.25">
      <c r="A24" s="21" t="s">
        <v>21</v>
      </c>
      <c r="B24" s="17"/>
      <c r="C24" s="17"/>
      <c r="D24" s="19">
        <f>D21+D22+D23</f>
        <v>750000</v>
      </c>
      <c r="E24" s="19">
        <f>E21+E22+E23</f>
        <v>450000</v>
      </c>
      <c r="F24" s="20"/>
      <c r="G24" s="20"/>
      <c r="H24" s="20"/>
      <c r="I24" s="20"/>
      <c r="J24" s="20"/>
      <c r="K24" s="11"/>
    </row>
    <row r="25" spans="1:11" x14ac:dyDescent="0.3">
      <c r="A25" s="10"/>
      <c r="B25" s="145"/>
      <c r="C25" s="146"/>
      <c r="D25" s="146"/>
      <c r="E25" s="146"/>
      <c r="F25" s="146"/>
      <c r="G25" s="146"/>
      <c r="H25" s="146"/>
      <c r="I25" s="146"/>
      <c r="J25" s="147"/>
      <c r="K25" s="11"/>
    </row>
    <row r="26" spans="1:11" x14ac:dyDescent="0.3">
      <c r="A26" s="22" t="s">
        <v>49</v>
      </c>
      <c r="B26" s="148"/>
      <c r="C26" s="149"/>
      <c r="D26" s="149"/>
      <c r="E26" s="149"/>
      <c r="F26" s="149"/>
      <c r="G26" s="149"/>
      <c r="H26" s="149"/>
      <c r="I26" s="149"/>
      <c r="J26" s="150"/>
      <c r="K26" s="11"/>
    </row>
    <row r="27" spans="1:11" ht="15" x14ac:dyDescent="0.25">
      <c r="A27" s="16" t="s">
        <v>22</v>
      </c>
      <c r="B27" s="20"/>
      <c r="C27" s="20"/>
      <c r="D27" s="23">
        <v>1000000</v>
      </c>
      <c r="E27" s="19">
        <f>+D30</f>
        <v>850000</v>
      </c>
      <c r="F27" s="20"/>
      <c r="G27" s="20"/>
      <c r="H27" s="20"/>
      <c r="I27" s="20"/>
      <c r="J27" s="20"/>
      <c r="K27" s="11"/>
    </row>
    <row r="28" spans="1:11" ht="15" x14ac:dyDescent="0.25">
      <c r="A28" s="16" t="s">
        <v>19</v>
      </c>
      <c r="B28" s="20"/>
      <c r="C28" s="20"/>
      <c r="D28" s="23">
        <v>150000</v>
      </c>
      <c r="E28" s="23">
        <v>200000</v>
      </c>
      <c r="F28" s="20"/>
      <c r="G28" s="20"/>
      <c r="H28" s="20"/>
      <c r="I28" s="20"/>
      <c r="J28" s="20"/>
      <c r="K28" s="11"/>
    </row>
    <row r="29" spans="1:11" ht="15" x14ac:dyDescent="0.25">
      <c r="A29" s="16" t="s">
        <v>20</v>
      </c>
      <c r="B29" s="20"/>
      <c r="C29" s="20"/>
      <c r="D29" s="23">
        <v>-300000</v>
      </c>
      <c r="E29" s="23">
        <v>-520000</v>
      </c>
      <c r="F29" s="20"/>
      <c r="G29" s="20"/>
      <c r="H29" s="20"/>
      <c r="I29" s="20"/>
      <c r="J29" s="20"/>
      <c r="K29" s="11"/>
    </row>
    <row r="30" spans="1:11" ht="15" x14ac:dyDescent="0.25">
      <c r="A30" s="21" t="s">
        <v>23</v>
      </c>
      <c r="B30" s="20"/>
      <c r="C30" s="20"/>
      <c r="D30" s="19">
        <f>SUM(D27:D29)</f>
        <v>850000</v>
      </c>
      <c r="E30" s="19">
        <f>SUM(E27:E29)</f>
        <v>530000</v>
      </c>
      <c r="F30" s="20"/>
      <c r="G30" s="20"/>
      <c r="H30" s="20"/>
      <c r="I30" s="20"/>
      <c r="J30" s="20"/>
      <c r="K30" s="11"/>
    </row>
    <row r="31" spans="1:11" ht="15" x14ac:dyDescent="0.25">
      <c r="A31" s="10"/>
      <c r="B31" s="151"/>
      <c r="C31" s="152"/>
      <c r="D31" s="152"/>
      <c r="E31" s="152"/>
      <c r="F31" s="152"/>
      <c r="G31" s="152"/>
      <c r="H31" s="152"/>
      <c r="I31" s="152"/>
      <c r="J31" s="153"/>
      <c r="K31" s="11"/>
    </row>
    <row r="32" spans="1:11" ht="26.25" x14ac:dyDescent="0.25">
      <c r="A32" s="24" t="s">
        <v>50</v>
      </c>
      <c r="B32" s="20"/>
      <c r="C32" s="20"/>
      <c r="D32" s="25">
        <f>D24-D30</f>
        <v>-100000</v>
      </c>
      <c r="E32" s="25">
        <f>E24-E30</f>
        <v>-80000</v>
      </c>
      <c r="F32" s="20"/>
      <c r="G32" s="20"/>
      <c r="H32" s="20"/>
      <c r="I32" s="20"/>
      <c r="J32" s="20"/>
      <c r="K32" s="11"/>
    </row>
    <row r="33" spans="1:11" ht="15" x14ac:dyDescent="0.25">
      <c r="A33" s="13"/>
      <c r="B33" s="10"/>
      <c r="C33" s="10"/>
      <c r="D33" s="26"/>
      <c r="E33" s="26"/>
      <c r="F33" s="26"/>
      <c r="G33" s="26"/>
      <c r="H33" s="26"/>
      <c r="I33" s="10"/>
      <c r="J33" s="11"/>
      <c r="K33" s="11"/>
    </row>
    <row r="34" spans="1:11" ht="33" customHeight="1" x14ac:dyDescent="0.25">
      <c r="A34" s="13"/>
      <c r="B34" s="10"/>
      <c r="C34" s="10"/>
      <c r="D34" s="26"/>
      <c r="E34" s="26"/>
      <c r="F34" s="26"/>
      <c r="G34" s="26"/>
      <c r="H34" s="26"/>
      <c r="I34" s="10"/>
      <c r="J34" s="11"/>
      <c r="K34" s="11"/>
    </row>
    <row r="35" spans="1:11" ht="15" x14ac:dyDescent="0.25">
      <c r="A35" s="13" t="s">
        <v>25</v>
      </c>
      <c r="B35" s="10"/>
      <c r="C35" s="10"/>
      <c r="D35" s="26"/>
      <c r="E35" s="26"/>
      <c r="F35" s="26"/>
      <c r="G35" s="26"/>
      <c r="H35" s="26"/>
      <c r="I35" s="10"/>
      <c r="J35" s="11"/>
      <c r="K35" s="11"/>
    </row>
    <row r="36" spans="1:11" s="32" customFormat="1" x14ac:dyDescent="0.3">
      <c r="A36" s="27" t="s">
        <v>51</v>
      </c>
      <c r="B36" s="28"/>
      <c r="C36" s="28"/>
      <c r="D36" s="28"/>
      <c r="E36" s="28"/>
      <c r="F36" s="29">
        <f>IF(ISERROR(E32), 0, E32)</f>
        <v>-80000</v>
      </c>
      <c r="G36" s="10"/>
      <c r="H36" s="30" t="s">
        <v>27</v>
      </c>
      <c r="I36" s="31">
        <v>6.5000000000000002E-2</v>
      </c>
      <c r="J36" s="11"/>
      <c r="K36" s="11"/>
    </row>
    <row r="37" spans="1:11" s="32" customFormat="1" ht="27" x14ac:dyDescent="0.3">
      <c r="A37" s="27" t="s">
        <v>52</v>
      </c>
      <c r="B37" s="28"/>
      <c r="C37" s="28"/>
      <c r="D37" s="28"/>
      <c r="E37" s="28"/>
      <c r="F37" s="29">
        <f>E32*I36*I37</f>
        <v>-26000</v>
      </c>
      <c r="G37" s="154" t="s">
        <v>29</v>
      </c>
      <c r="H37" s="154"/>
      <c r="I37" s="155">
        <v>5</v>
      </c>
      <c r="J37" s="33"/>
      <c r="K37" s="11"/>
    </row>
    <row r="38" spans="1:11" x14ac:dyDescent="0.3">
      <c r="A38" s="34" t="s">
        <v>30</v>
      </c>
      <c r="B38" s="35"/>
      <c r="C38" s="35"/>
      <c r="D38" s="35"/>
      <c r="E38" s="35"/>
      <c r="F38" s="36">
        <f>F36+F37</f>
        <v>-106000</v>
      </c>
      <c r="G38" s="154"/>
      <c r="H38" s="154"/>
      <c r="I38" s="156"/>
      <c r="J38" s="11"/>
      <c r="K38" s="11"/>
    </row>
    <row r="39" spans="1:11" x14ac:dyDescent="0.3">
      <c r="A39" s="13"/>
      <c r="B39" s="10"/>
      <c r="C39" s="10"/>
      <c r="D39" s="10"/>
      <c r="E39" s="10"/>
      <c r="F39" s="39"/>
      <c r="G39" s="10"/>
      <c r="H39" s="10"/>
      <c r="I39" s="10"/>
      <c r="J39" s="11"/>
      <c r="K39" s="11"/>
    </row>
    <row r="40" spans="1:11" x14ac:dyDescent="0.3">
      <c r="A40" s="13" t="s">
        <v>31</v>
      </c>
      <c r="B40" s="10"/>
      <c r="C40" s="10"/>
      <c r="D40" s="10"/>
      <c r="E40" s="10"/>
      <c r="F40" s="10"/>
      <c r="G40" s="10"/>
      <c r="H40" s="10"/>
      <c r="I40" s="10"/>
      <c r="J40" s="11"/>
      <c r="K40" s="11"/>
    </row>
    <row r="41" spans="1:11" x14ac:dyDescent="0.3">
      <c r="A41" s="10" t="s">
        <v>53</v>
      </c>
      <c r="B41" s="10"/>
      <c r="C41" s="10"/>
      <c r="D41" s="10"/>
      <c r="E41" s="10"/>
      <c r="F41" s="10"/>
      <c r="G41" s="10"/>
      <c r="H41" s="10"/>
      <c r="I41" s="10"/>
      <c r="J41" s="11"/>
      <c r="K41" s="11"/>
    </row>
    <row r="42" spans="1:11" x14ac:dyDescent="0.3">
      <c r="A42" s="10" t="s">
        <v>54</v>
      </c>
      <c r="B42" s="10"/>
      <c r="C42" s="10"/>
      <c r="D42" s="10"/>
      <c r="E42" s="10"/>
      <c r="F42" s="10"/>
      <c r="G42" s="10"/>
      <c r="H42" s="10"/>
      <c r="I42" s="10"/>
      <c r="J42" s="11"/>
      <c r="K42" s="11"/>
    </row>
    <row r="43" spans="1:11" x14ac:dyDescent="0.3">
      <c r="A43" s="10" t="s">
        <v>55</v>
      </c>
      <c r="B43" s="10"/>
      <c r="C43" s="10"/>
      <c r="D43" s="10"/>
      <c r="E43" s="10"/>
      <c r="F43" s="10"/>
      <c r="G43" s="10"/>
      <c r="H43" s="10"/>
      <c r="I43" s="10"/>
      <c r="J43" s="11"/>
      <c r="K43" s="11"/>
    </row>
    <row r="44" spans="1:11" x14ac:dyDescent="0.3">
      <c r="A44" s="10" t="s">
        <v>34</v>
      </c>
      <c r="B44" s="10"/>
      <c r="C44" s="10"/>
      <c r="D44" s="10"/>
      <c r="E44" s="10"/>
      <c r="F44" s="10"/>
      <c r="G44" s="10"/>
      <c r="H44" s="10"/>
      <c r="I44" s="10"/>
      <c r="J44" s="11"/>
      <c r="K44" s="11"/>
    </row>
    <row r="45" spans="1:11" x14ac:dyDescent="0.3">
      <c r="A45" s="141" t="s">
        <v>56</v>
      </c>
      <c r="B45" s="141"/>
      <c r="C45" s="141"/>
      <c r="D45" s="141"/>
      <c r="E45" s="141"/>
      <c r="F45" s="141"/>
      <c r="G45" s="141"/>
      <c r="H45" s="141"/>
      <c r="I45" s="10"/>
      <c r="J45" s="11"/>
      <c r="K45" s="11"/>
    </row>
    <row r="46" spans="1:11" x14ac:dyDescent="0.3">
      <c r="A46" s="10" t="s">
        <v>36</v>
      </c>
      <c r="B46" s="11"/>
      <c r="C46" s="11"/>
      <c r="D46" s="11"/>
      <c r="E46" s="11"/>
      <c r="F46" s="11"/>
      <c r="G46" s="11"/>
      <c r="H46" s="11"/>
      <c r="I46" s="10"/>
      <c r="J46" s="11"/>
      <c r="K46" s="11"/>
    </row>
  </sheetData>
  <mergeCells count="12">
    <mergeCell ref="A45:H45"/>
    <mergeCell ref="A8:I8"/>
    <mergeCell ref="A9:I9"/>
    <mergeCell ref="A10:I10"/>
    <mergeCell ref="A12:L12"/>
    <mergeCell ref="A14:I14"/>
    <mergeCell ref="B19:C19"/>
    <mergeCell ref="B20:J20"/>
    <mergeCell ref="B25:J26"/>
    <mergeCell ref="B31:J31"/>
    <mergeCell ref="G37:H38"/>
    <mergeCell ref="I37:I38"/>
  </mergeCells>
  <dataValidations count="1">
    <dataValidation allowBlank="1" showInputMessage="1" showErrorMessage="1" promptTitle="Date Format" prompt="E.g:  &quot;August 1, 2011&quot;" sqref="WVM983034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30 JA65530 SW65530 ACS65530 AMO65530 AWK65530 BGG65530 BQC65530 BZY65530 CJU65530 CTQ65530 DDM65530 DNI65530 DXE65530 EHA65530 EQW65530 FAS65530 FKO65530 FUK65530 GEG65530 GOC65530 GXY65530 HHU65530 HRQ65530 IBM65530 ILI65530 IVE65530 JFA65530 JOW65530 JYS65530 KIO65530 KSK65530 LCG65530 LMC65530 LVY65530 MFU65530 MPQ65530 MZM65530 NJI65530 NTE65530 ODA65530 OMW65530 OWS65530 PGO65530 PQK65530 QAG65530 QKC65530 QTY65530 RDU65530 RNQ65530 RXM65530 SHI65530 SRE65530 TBA65530 TKW65530 TUS65530 UEO65530 UOK65530 UYG65530 VIC65530 VRY65530 WBU65530 WLQ65530 WVM65530 E131066 JA131066 SW131066 ACS131066 AMO131066 AWK131066 BGG131066 BQC131066 BZY131066 CJU131066 CTQ131066 DDM131066 DNI131066 DXE131066 EHA131066 EQW131066 FAS131066 FKO131066 FUK131066 GEG131066 GOC131066 GXY131066 HHU131066 HRQ131066 IBM131066 ILI131066 IVE131066 JFA131066 JOW131066 JYS131066 KIO131066 KSK131066 LCG131066 LMC131066 LVY131066 MFU131066 MPQ131066 MZM131066 NJI131066 NTE131066 ODA131066 OMW131066 OWS131066 PGO131066 PQK131066 QAG131066 QKC131066 QTY131066 RDU131066 RNQ131066 RXM131066 SHI131066 SRE131066 TBA131066 TKW131066 TUS131066 UEO131066 UOK131066 UYG131066 VIC131066 VRY131066 WBU131066 WLQ131066 WVM131066 E196602 JA196602 SW196602 ACS196602 AMO196602 AWK196602 BGG196602 BQC196602 BZY196602 CJU196602 CTQ196602 DDM196602 DNI196602 DXE196602 EHA196602 EQW196602 FAS196602 FKO196602 FUK196602 GEG196602 GOC196602 GXY196602 HHU196602 HRQ196602 IBM196602 ILI196602 IVE196602 JFA196602 JOW196602 JYS196602 KIO196602 KSK196602 LCG196602 LMC196602 LVY196602 MFU196602 MPQ196602 MZM196602 NJI196602 NTE196602 ODA196602 OMW196602 OWS196602 PGO196602 PQK196602 QAG196602 QKC196602 QTY196602 RDU196602 RNQ196602 RXM196602 SHI196602 SRE196602 TBA196602 TKW196602 TUS196602 UEO196602 UOK196602 UYG196602 VIC196602 VRY196602 WBU196602 WLQ196602 WVM196602 E262138 JA262138 SW262138 ACS262138 AMO262138 AWK262138 BGG262138 BQC262138 BZY262138 CJU262138 CTQ262138 DDM262138 DNI262138 DXE262138 EHA262138 EQW262138 FAS262138 FKO262138 FUK262138 GEG262138 GOC262138 GXY262138 HHU262138 HRQ262138 IBM262138 ILI262138 IVE262138 JFA262138 JOW262138 JYS262138 KIO262138 KSK262138 LCG262138 LMC262138 LVY262138 MFU262138 MPQ262138 MZM262138 NJI262138 NTE262138 ODA262138 OMW262138 OWS262138 PGO262138 PQK262138 QAG262138 QKC262138 QTY262138 RDU262138 RNQ262138 RXM262138 SHI262138 SRE262138 TBA262138 TKW262138 TUS262138 UEO262138 UOK262138 UYG262138 VIC262138 VRY262138 WBU262138 WLQ262138 WVM262138 E327674 JA327674 SW327674 ACS327674 AMO327674 AWK327674 BGG327674 BQC327674 BZY327674 CJU327674 CTQ327674 DDM327674 DNI327674 DXE327674 EHA327674 EQW327674 FAS327674 FKO327674 FUK327674 GEG327674 GOC327674 GXY327674 HHU327674 HRQ327674 IBM327674 ILI327674 IVE327674 JFA327674 JOW327674 JYS327674 KIO327674 KSK327674 LCG327674 LMC327674 LVY327674 MFU327674 MPQ327674 MZM327674 NJI327674 NTE327674 ODA327674 OMW327674 OWS327674 PGO327674 PQK327674 QAG327674 QKC327674 QTY327674 RDU327674 RNQ327674 RXM327674 SHI327674 SRE327674 TBA327674 TKW327674 TUS327674 UEO327674 UOK327674 UYG327674 VIC327674 VRY327674 WBU327674 WLQ327674 WVM327674 E393210 JA393210 SW393210 ACS393210 AMO393210 AWK393210 BGG393210 BQC393210 BZY393210 CJU393210 CTQ393210 DDM393210 DNI393210 DXE393210 EHA393210 EQW393210 FAS393210 FKO393210 FUK393210 GEG393210 GOC393210 GXY393210 HHU393210 HRQ393210 IBM393210 ILI393210 IVE393210 JFA393210 JOW393210 JYS393210 KIO393210 KSK393210 LCG393210 LMC393210 LVY393210 MFU393210 MPQ393210 MZM393210 NJI393210 NTE393210 ODA393210 OMW393210 OWS393210 PGO393210 PQK393210 QAG393210 QKC393210 QTY393210 RDU393210 RNQ393210 RXM393210 SHI393210 SRE393210 TBA393210 TKW393210 TUS393210 UEO393210 UOK393210 UYG393210 VIC393210 VRY393210 WBU393210 WLQ393210 WVM393210 E458746 JA458746 SW458746 ACS458746 AMO458746 AWK458746 BGG458746 BQC458746 BZY458746 CJU458746 CTQ458746 DDM458746 DNI458746 DXE458746 EHA458746 EQW458746 FAS458746 FKO458746 FUK458746 GEG458746 GOC458746 GXY458746 HHU458746 HRQ458746 IBM458746 ILI458746 IVE458746 JFA458746 JOW458746 JYS458746 KIO458746 KSK458746 LCG458746 LMC458746 LVY458746 MFU458746 MPQ458746 MZM458746 NJI458746 NTE458746 ODA458746 OMW458746 OWS458746 PGO458746 PQK458746 QAG458746 QKC458746 QTY458746 RDU458746 RNQ458746 RXM458746 SHI458746 SRE458746 TBA458746 TKW458746 TUS458746 UEO458746 UOK458746 UYG458746 VIC458746 VRY458746 WBU458746 WLQ458746 WVM458746 E524282 JA524282 SW524282 ACS524282 AMO524282 AWK524282 BGG524282 BQC524282 BZY524282 CJU524282 CTQ524282 DDM524282 DNI524282 DXE524282 EHA524282 EQW524282 FAS524282 FKO524282 FUK524282 GEG524282 GOC524282 GXY524282 HHU524282 HRQ524282 IBM524282 ILI524282 IVE524282 JFA524282 JOW524282 JYS524282 KIO524282 KSK524282 LCG524282 LMC524282 LVY524282 MFU524282 MPQ524282 MZM524282 NJI524282 NTE524282 ODA524282 OMW524282 OWS524282 PGO524282 PQK524282 QAG524282 QKC524282 QTY524282 RDU524282 RNQ524282 RXM524282 SHI524282 SRE524282 TBA524282 TKW524282 TUS524282 UEO524282 UOK524282 UYG524282 VIC524282 VRY524282 WBU524282 WLQ524282 WVM524282 E589818 JA589818 SW589818 ACS589818 AMO589818 AWK589818 BGG589818 BQC589818 BZY589818 CJU589818 CTQ589818 DDM589818 DNI589818 DXE589818 EHA589818 EQW589818 FAS589818 FKO589818 FUK589818 GEG589818 GOC589818 GXY589818 HHU589818 HRQ589818 IBM589818 ILI589818 IVE589818 JFA589818 JOW589818 JYS589818 KIO589818 KSK589818 LCG589818 LMC589818 LVY589818 MFU589818 MPQ589818 MZM589818 NJI589818 NTE589818 ODA589818 OMW589818 OWS589818 PGO589818 PQK589818 QAG589818 QKC589818 QTY589818 RDU589818 RNQ589818 RXM589818 SHI589818 SRE589818 TBA589818 TKW589818 TUS589818 UEO589818 UOK589818 UYG589818 VIC589818 VRY589818 WBU589818 WLQ589818 WVM589818 E655354 JA655354 SW655354 ACS655354 AMO655354 AWK655354 BGG655354 BQC655354 BZY655354 CJU655354 CTQ655354 DDM655354 DNI655354 DXE655354 EHA655354 EQW655354 FAS655354 FKO655354 FUK655354 GEG655354 GOC655354 GXY655354 HHU655354 HRQ655354 IBM655354 ILI655354 IVE655354 JFA655354 JOW655354 JYS655354 KIO655354 KSK655354 LCG655354 LMC655354 LVY655354 MFU655354 MPQ655354 MZM655354 NJI655354 NTE655354 ODA655354 OMW655354 OWS655354 PGO655354 PQK655354 QAG655354 QKC655354 QTY655354 RDU655354 RNQ655354 RXM655354 SHI655354 SRE655354 TBA655354 TKW655354 TUS655354 UEO655354 UOK655354 UYG655354 VIC655354 VRY655354 WBU655354 WLQ655354 WVM655354 E720890 JA720890 SW720890 ACS720890 AMO720890 AWK720890 BGG720890 BQC720890 BZY720890 CJU720890 CTQ720890 DDM720890 DNI720890 DXE720890 EHA720890 EQW720890 FAS720890 FKO720890 FUK720890 GEG720890 GOC720890 GXY720890 HHU720890 HRQ720890 IBM720890 ILI720890 IVE720890 JFA720890 JOW720890 JYS720890 KIO720890 KSK720890 LCG720890 LMC720890 LVY720890 MFU720890 MPQ720890 MZM720890 NJI720890 NTE720890 ODA720890 OMW720890 OWS720890 PGO720890 PQK720890 QAG720890 QKC720890 QTY720890 RDU720890 RNQ720890 RXM720890 SHI720890 SRE720890 TBA720890 TKW720890 TUS720890 UEO720890 UOK720890 UYG720890 VIC720890 VRY720890 WBU720890 WLQ720890 WVM720890 E786426 JA786426 SW786426 ACS786426 AMO786426 AWK786426 BGG786426 BQC786426 BZY786426 CJU786426 CTQ786426 DDM786426 DNI786426 DXE786426 EHA786426 EQW786426 FAS786426 FKO786426 FUK786426 GEG786426 GOC786426 GXY786426 HHU786426 HRQ786426 IBM786426 ILI786426 IVE786426 JFA786426 JOW786426 JYS786426 KIO786426 KSK786426 LCG786426 LMC786426 LVY786426 MFU786426 MPQ786426 MZM786426 NJI786426 NTE786426 ODA786426 OMW786426 OWS786426 PGO786426 PQK786426 QAG786426 QKC786426 QTY786426 RDU786426 RNQ786426 RXM786426 SHI786426 SRE786426 TBA786426 TKW786426 TUS786426 UEO786426 UOK786426 UYG786426 VIC786426 VRY786426 WBU786426 WLQ786426 WVM786426 E851962 JA851962 SW851962 ACS851962 AMO851962 AWK851962 BGG851962 BQC851962 BZY851962 CJU851962 CTQ851962 DDM851962 DNI851962 DXE851962 EHA851962 EQW851962 FAS851962 FKO851962 FUK851962 GEG851962 GOC851962 GXY851962 HHU851962 HRQ851962 IBM851962 ILI851962 IVE851962 JFA851962 JOW851962 JYS851962 KIO851962 KSK851962 LCG851962 LMC851962 LVY851962 MFU851962 MPQ851962 MZM851962 NJI851962 NTE851962 ODA851962 OMW851962 OWS851962 PGO851962 PQK851962 QAG851962 QKC851962 QTY851962 RDU851962 RNQ851962 RXM851962 SHI851962 SRE851962 TBA851962 TKW851962 TUS851962 UEO851962 UOK851962 UYG851962 VIC851962 VRY851962 WBU851962 WLQ851962 WVM851962 E917498 JA917498 SW917498 ACS917498 AMO917498 AWK917498 BGG917498 BQC917498 BZY917498 CJU917498 CTQ917498 DDM917498 DNI917498 DXE917498 EHA917498 EQW917498 FAS917498 FKO917498 FUK917498 GEG917498 GOC917498 GXY917498 HHU917498 HRQ917498 IBM917498 ILI917498 IVE917498 JFA917498 JOW917498 JYS917498 KIO917498 KSK917498 LCG917498 LMC917498 LVY917498 MFU917498 MPQ917498 MZM917498 NJI917498 NTE917498 ODA917498 OMW917498 OWS917498 PGO917498 PQK917498 QAG917498 QKC917498 QTY917498 RDU917498 RNQ917498 RXM917498 SHI917498 SRE917498 TBA917498 TKW917498 TUS917498 UEO917498 UOK917498 UYG917498 VIC917498 VRY917498 WBU917498 WLQ917498 WVM917498 E983034 JA983034 SW983034 ACS983034 AMO983034 AWK983034 BGG983034 BQC983034 BZY983034 CJU983034 CTQ983034 DDM983034 DNI983034 DXE983034 EHA983034 EQW983034 FAS983034 FKO983034 FUK983034 GEG983034 GOC983034 GXY983034 HHU983034 HRQ983034 IBM983034 ILI983034 IVE983034 JFA983034 JOW983034 JYS983034 KIO983034 KSK983034 LCG983034 LMC983034 LVY983034 MFU983034 MPQ983034 MZM983034 NJI983034 NTE983034 ODA983034 OMW983034 OWS983034 PGO983034 PQK983034 QAG983034 QKC983034 QTY983034 RDU983034 RNQ983034 RXM983034 SHI983034 SRE983034 TBA983034 TKW983034 TUS983034 UEO983034 UOK983034 UYG983034 VIC983034 VRY983034 WBU983034 WLQ983034"/>
  </dataValidations>
  <pageMargins left="0.7" right="0.7" top="0.75" bottom="0.75" header="0.3" footer="0.3"/>
  <pageSetup scale="47" orientation="portrait"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47"/>
  <sheetViews>
    <sheetView tabSelected="1" workbookViewId="0">
      <selection activeCell="A6" sqref="A6"/>
    </sheetView>
  </sheetViews>
  <sheetFormatPr defaultRowHeight="14.4" x14ac:dyDescent="0.3"/>
  <cols>
    <col min="1" max="1" width="51.6640625" customWidth="1"/>
    <col min="8" max="8" width="12.5546875" customWidth="1"/>
  </cols>
  <sheetData>
    <row r="1" spans="1:12" ht="15" x14ac:dyDescent="0.25">
      <c r="A1" s="3" t="s">
        <v>131</v>
      </c>
      <c r="B1" s="1"/>
      <c r="C1" s="1"/>
      <c r="D1" s="1"/>
      <c r="E1" s="1"/>
      <c r="F1" s="1"/>
      <c r="G1" s="1"/>
      <c r="H1" s="3" t="s">
        <v>0</v>
      </c>
      <c r="I1" s="4">
        <f>EBNUMBER</f>
        <v>0</v>
      </c>
      <c r="J1" s="5"/>
      <c r="K1" s="5"/>
      <c r="L1" s="5"/>
    </row>
    <row r="2" spans="1:12" ht="15" x14ac:dyDescent="0.25">
      <c r="A2" s="82" t="s">
        <v>132</v>
      </c>
      <c r="B2" s="1"/>
      <c r="C2" s="1"/>
      <c r="D2" s="1"/>
      <c r="E2" s="1"/>
      <c r="F2" s="1"/>
      <c r="G2" s="1"/>
      <c r="H2" s="3" t="s">
        <v>1</v>
      </c>
      <c r="I2" s="6"/>
      <c r="J2" s="5"/>
      <c r="K2" s="5"/>
      <c r="L2" s="5"/>
    </row>
    <row r="3" spans="1:12" ht="15" x14ac:dyDescent="0.25">
      <c r="A3" s="1"/>
      <c r="B3" s="1"/>
      <c r="C3" s="1"/>
      <c r="D3" s="1"/>
      <c r="E3" s="1"/>
      <c r="F3" s="1"/>
      <c r="G3" s="1"/>
      <c r="H3" s="3" t="s">
        <v>2</v>
      </c>
      <c r="I3" s="6"/>
      <c r="J3" s="5"/>
      <c r="K3" s="5"/>
      <c r="L3" s="5"/>
    </row>
    <row r="4" spans="1:12" ht="15" x14ac:dyDescent="0.25">
      <c r="A4" s="1"/>
      <c r="B4" s="1"/>
      <c r="C4" s="1"/>
      <c r="D4" s="1"/>
      <c r="E4" s="1"/>
      <c r="F4" s="1"/>
      <c r="G4" s="1"/>
      <c r="H4" s="3" t="s">
        <v>3</v>
      </c>
      <c r="I4" s="6"/>
      <c r="J4" s="5"/>
      <c r="K4" s="5"/>
      <c r="L4" s="5"/>
    </row>
    <row r="5" spans="1:12" ht="15" x14ac:dyDescent="0.25">
      <c r="A5" s="1"/>
      <c r="B5" s="1"/>
      <c r="C5" s="1"/>
      <c r="D5" s="1"/>
      <c r="E5" s="1"/>
      <c r="F5" s="1"/>
      <c r="G5" s="1"/>
      <c r="H5" s="3" t="s">
        <v>4</v>
      </c>
      <c r="I5" s="7"/>
      <c r="J5" s="5"/>
      <c r="K5" s="5"/>
      <c r="L5" s="5"/>
    </row>
    <row r="6" spans="1:12" ht="15" x14ac:dyDescent="0.25">
      <c r="A6" s="1"/>
      <c r="B6" s="1"/>
      <c r="C6" s="1"/>
      <c r="D6" s="1"/>
      <c r="E6" s="1"/>
      <c r="F6" s="1"/>
      <c r="G6" s="1"/>
      <c r="H6" s="3"/>
      <c r="I6" s="4"/>
      <c r="J6" s="5"/>
      <c r="K6" s="5"/>
      <c r="L6" s="5"/>
    </row>
    <row r="7" spans="1:12" ht="15" x14ac:dyDescent="0.25">
      <c r="A7" s="1"/>
      <c r="B7" s="1"/>
      <c r="C7" s="1"/>
      <c r="D7" s="1"/>
      <c r="E7" s="1"/>
      <c r="F7" s="1"/>
      <c r="G7" s="1"/>
      <c r="H7" s="3" t="s">
        <v>5</v>
      </c>
      <c r="I7" s="7"/>
      <c r="J7" s="5"/>
      <c r="K7" s="5"/>
      <c r="L7" s="5"/>
    </row>
    <row r="8" spans="1:12" ht="15" x14ac:dyDescent="0.25">
      <c r="A8" s="1"/>
      <c r="B8" s="1"/>
      <c r="C8" s="1"/>
      <c r="D8" s="1"/>
      <c r="E8" s="1"/>
      <c r="F8" s="1"/>
      <c r="G8" s="1"/>
      <c r="H8" s="1"/>
      <c r="I8" s="1"/>
      <c r="J8" s="5"/>
      <c r="K8" s="5"/>
      <c r="L8" s="5"/>
    </row>
    <row r="9" spans="1:12" ht="18" x14ac:dyDescent="0.25">
      <c r="A9" s="109" t="s">
        <v>133</v>
      </c>
      <c r="B9" s="132"/>
      <c r="C9" s="132"/>
      <c r="D9" s="132"/>
      <c r="E9" s="132"/>
      <c r="F9" s="132"/>
      <c r="G9" s="132"/>
      <c r="H9" s="132"/>
      <c r="I9" s="132"/>
      <c r="J9" s="5"/>
      <c r="K9" s="5"/>
      <c r="L9" s="5"/>
    </row>
    <row r="10" spans="1:12" ht="18" x14ac:dyDescent="0.25">
      <c r="A10" s="109" t="s">
        <v>44</v>
      </c>
      <c r="B10" s="133"/>
      <c r="C10" s="133"/>
      <c r="D10" s="133"/>
      <c r="E10" s="133"/>
      <c r="F10" s="133"/>
      <c r="G10" s="133"/>
      <c r="H10" s="133"/>
      <c r="I10" s="133"/>
      <c r="J10" s="5"/>
      <c r="K10" s="5"/>
      <c r="L10" s="5"/>
    </row>
    <row r="11" spans="1:12" ht="18" x14ac:dyDescent="0.25">
      <c r="A11" s="109" t="s">
        <v>134</v>
      </c>
      <c r="B11" s="133"/>
      <c r="C11" s="133"/>
      <c r="D11" s="133"/>
      <c r="E11" s="133"/>
      <c r="F11" s="133"/>
      <c r="G11" s="133"/>
      <c r="H11" s="133"/>
      <c r="I11" s="133"/>
      <c r="J11" s="5"/>
      <c r="K11" s="5"/>
      <c r="L11" s="5"/>
    </row>
    <row r="12" spans="1:12" ht="15" x14ac:dyDescent="0.25">
      <c r="A12" s="1"/>
      <c r="B12" s="1"/>
      <c r="C12" s="1"/>
      <c r="D12" s="1"/>
      <c r="E12" s="1"/>
      <c r="F12" s="1"/>
      <c r="G12" s="1"/>
      <c r="H12" s="1"/>
      <c r="I12" s="1"/>
      <c r="J12" s="5"/>
      <c r="K12" s="5"/>
      <c r="L12" s="5"/>
    </row>
    <row r="13" spans="1:12" ht="15" x14ac:dyDescent="0.25">
      <c r="A13" s="120" t="s">
        <v>135</v>
      </c>
      <c r="B13" s="120"/>
      <c r="C13" s="120"/>
      <c r="D13" s="120"/>
      <c r="E13" s="120"/>
      <c r="F13" s="120"/>
      <c r="G13" s="120"/>
      <c r="H13" s="120"/>
      <c r="I13" s="120"/>
      <c r="J13" s="120"/>
      <c r="K13" s="120"/>
      <c r="L13" s="120"/>
    </row>
    <row r="14" spans="1:12" ht="15" x14ac:dyDescent="0.25">
      <c r="A14" s="10"/>
      <c r="B14" s="10"/>
      <c r="C14" s="10"/>
      <c r="D14" s="10"/>
      <c r="E14" s="10"/>
      <c r="F14" s="10"/>
      <c r="G14" s="10"/>
      <c r="H14" s="10"/>
      <c r="I14" s="10"/>
      <c r="J14" s="11"/>
      <c r="K14" s="11"/>
      <c r="L14" s="5"/>
    </row>
    <row r="15" spans="1:12" ht="15" x14ac:dyDescent="0.25">
      <c r="A15" s="157"/>
      <c r="B15" s="157"/>
      <c r="C15" s="157"/>
      <c r="D15" s="157"/>
      <c r="E15" s="157"/>
      <c r="F15" s="157"/>
      <c r="G15" s="157"/>
      <c r="H15" s="157"/>
      <c r="I15" s="157"/>
      <c r="J15" s="11"/>
      <c r="K15" s="11"/>
      <c r="L15" s="5"/>
    </row>
    <row r="16" spans="1:12" ht="15" x14ac:dyDescent="0.25">
      <c r="A16" s="10"/>
      <c r="B16" s="10"/>
      <c r="C16" s="10"/>
      <c r="D16" s="10"/>
      <c r="E16" s="10"/>
      <c r="F16" s="10"/>
      <c r="G16" s="10"/>
      <c r="H16" s="10"/>
      <c r="I16" s="10"/>
      <c r="J16" s="11"/>
      <c r="K16" s="11"/>
      <c r="L16" s="5"/>
    </row>
    <row r="17" spans="1:12" ht="39" x14ac:dyDescent="0.25">
      <c r="A17" s="10"/>
      <c r="B17" s="12" t="s">
        <v>7</v>
      </c>
      <c r="C17" s="12">
        <v>2011</v>
      </c>
      <c r="D17" s="12">
        <v>2012</v>
      </c>
      <c r="E17" s="12">
        <v>2013</v>
      </c>
      <c r="F17" s="12" t="s">
        <v>8</v>
      </c>
      <c r="G17" s="12">
        <v>2015</v>
      </c>
      <c r="H17" s="12">
        <v>2016</v>
      </c>
      <c r="I17" s="12">
        <v>2016</v>
      </c>
      <c r="J17" s="12">
        <v>2017</v>
      </c>
      <c r="K17" s="11"/>
      <c r="L17" s="5"/>
    </row>
    <row r="18" spans="1:12" ht="25.5" x14ac:dyDescent="0.25">
      <c r="A18" s="13" t="s">
        <v>9</v>
      </c>
      <c r="B18" s="14" t="s">
        <v>10</v>
      </c>
      <c r="C18" s="14" t="s">
        <v>11</v>
      </c>
      <c r="D18" s="14" t="s">
        <v>11</v>
      </c>
      <c r="E18" s="14" t="s">
        <v>11</v>
      </c>
      <c r="F18" s="38" t="s">
        <v>47</v>
      </c>
      <c r="G18" s="14" t="s">
        <v>11</v>
      </c>
      <c r="H18" s="14" t="s">
        <v>11</v>
      </c>
      <c r="I18" s="14" t="s">
        <v>11</v>
      </c>
      <c r="J18" s="14" t="s">
        <v>11</v>
      </c>
      <c r="K18" s="11"/>
      <c r="L18" s="5"/>
    </row>
    <row r="19" spans="1:12" ht="15" x14ac:dyDescent="0.25">
      <c r="A19" s="13" t="s">
        <v>13</v>
      </c>
      <c r="B19" s="14" t="s">
        <v>14</v>
      </c>
      <c r="C19" s="14" t="s">
        <v>15</v>
      </c>
      <c r="D19" s="14" t="s">
        <v>15</v>
      </c>
      <c r="E19" s="14" t="s">
        <v>14</v>
      </c>
      <c r="F19" s="14" t="s">
        <v>14</v>
      </c>
      <c r="G19" s="14"/>
      <c r="H19" s="14"/>
      <c r="I19" s="14"/>
      <c r="J19" s="14"/>
      <c r="K19" s="11"/>
      <c r="L19" s="5"/>
    </row>
    <row r="20" spans="1:12" ht="15" x14ac:dyDescent="0.25">
      <c r="A20" s="10"/>
      <c r="B20" s="16"/>
      <c r="C20" s="16"/>
      <c r="D20" s="15"/>
      <c r="E20" s="15" t="s">
        <v>16</v>
      </c>
      <c r="F20" s="15" t="s">
        <v>16</v>
      </c>
      <c r="G20" s="15" t="s">
        <v>16</v>
      </c>
      <c r="H20" s="15" t="s">
        <v>16</v>
      </c>
      <c r="I20" s="15" t="s">
        <v>16</v>
      </c>
      <c r="J20" s="15" t="s">
        <v>16</v>
      </c>
      <c r="K20" s="11"/>
      <c r="L20" s="5"/>
    </row>
    <row r="21" spans="1:12" ht="15" x14ac:dyDescent="0.25">
      <c r="A21" s="13" t="s">
        <v>48</v>
      </c>
      <c r="B21" s="151"/>
      <c r="C21" s="152"/>
      <c r="D21" s="152"/>
      <c r="E21" s="152"/>
      <c r="F21" s="152"/>
      <c r="G21" s="152"/>
      <c r="H21" s="152"/>
      <c r="I21" s="152"/>
      <c r="J21" s="153"/>
      <c r="K21" s="11"/>
      <c r="L21" s="5"/>
    </row>
    <row r="22" spans="1:12" ht="15" x14ac:dyDescent="0.25">
      <c r="A22" s="16" t="s">
        <v>18</v>
      </c>
      <c r="B22" s="20"/>
      <c r="C22" s="20"/>
      <c r="D22" s="84"/>
      <c r="E22" s="18">
        <v>1000000</v>
      </c>
      <c r="F22" s="20"/>
      <c r="G22" s="20"/>
      <c r="H22" s="20"/>
      <c r="I22" s="20"/>
      <c r="J22" s="20"/>
      <c r="K22" s="11"/>
      <c r="L22" s="5"/>
    </row>
    <row r="23" spans="1:12" ht="15" x14ac:dyDescent="0.25">
      <c r="A23" s="16" t="s">
        <v>19</v>
      </c>
      <c r="B23" s="20"/>
      <c r="C23" s="20"/>
      <c r="D23" s="84"/>
      <c r="E23" s="18">
        <v>250000</v>
      </c>
      <c r="F23" s="20"/>
      <c r="G23" s="20"/>
      <c r="H23" s="20"/>
      <c r="I23" s="20"/>
      <c r="J23" s="20"/>
      <c r="K23" s="11"/>
      <c r="L23" s="5"/>
    </row>
    <row r="24" spans="1:12" ht="15" x14ac:dyDescent="0.25">
      <c r="A24" s="16" t="s">
        <v>20</v>
      </c>
      <c r="B24" s="20"/>
      <c r="C24" s="20"/>
      <c r="D24" s="84"/>
      <c r="E24" s="18">
        <v>-500000</v>
      </c>
      <c r="F24" s="20"/>
      <c r="G24" s="20"/>
      <c r="H24" s="20"/>
      <c r="I24" s="20"/>
      <c r="J24" s="20"/>
      <c r="K24" s="11"/>
      <c r="L24" s="5"/>
    </row>
    <row r="25" spans="1:12" ht="15" x14ac:dyDescent="0.25">
      <c r="A25" s="21" t="s">
        <v>21</v>
      </c>
      <c r="B25" s="20"/>
      <c r="C25" s="20"/>
      <c r="D25" s="84"/>
      <c r="E25" s="19">
        <f>SUM(E22:E24)</f>
        <v>750000</v>
      </c>
      <c r="F25" s="20"/>
      <c r="G25" s="20"/>
      <c r="H25" s="20"/>
      <c r="I25" s="20"/>
      <c r="J25" s="20"/>
      <c r="K25" s="11"/>
      <c r="L25" s="5"/>
    </row>
    <row r="26" spans="1:12" x14ac:dyDescent="0.3">
      <c r="A26" s="10"/>
      <c r="B26" s="158"/>
      <c r="C26" s="159"/>
      <c r="D26" s="159"/>
      <c r="E26" s="159"/>
      <c r="F26" s="159"/>
      <c r="G26" s="159"/>
      <c r="H26" s="159"/>
      <c r="I26" s="159"/>
      <c r="J26" s="160"/>
      <c r="K26" s="11"/>
      <c r="L26" s="5"/>
    </row>
    <row r="27" spans="1:12" x14ac:dyDescent="0.3">
      <c r="A27" s="22" t="s">
        <v>136</v>
      </c>
      <c r="B27" s="161"/>
      <c r="C27" s="162"/>
      <c r="D27" s="162"/>
      <c r="E27" s="162"/>
      <c r="F27" s="162"/>
      <c r="G27" s="162"/>
      <c r="H27" s="162"/>
      <c r="I27" s="162"/>
      <c r="J27" s="163"/>
      <c r="K27" s="11"/>
      <c r="L27" s="5"/>
    </row>
    <row r="28" spans="1:12" ht="15" x14ac:dyDescent="0.25">
      <c r="A28" s="16" t="s">
        <v>22</v>
      </c>
      <c r="B28" s="20"/>
      <c r="C28" s="20"/>
      <c r="D28" s="84"/>
      <c r="E28" s="23">
        <v>1000000</v>
      </c>
      <c r="F28" s="20"/>
      <c r="G28" s="20"/>
      <c r="H28" s="20"/>
      <c r="I28" s="20"/>
      <c r="J28" s="20"/>
      <c r="K28" s="11"/>
      <c r="L28" s="5"/>
    </row>
    <row r="29" spans="1:12" ht="15" x14ac:dyDescent="0.25">
      <c r="A29" s="16" t="s">
        <v>19</v>
      </c>
      <c r="B29" s="20"/>
      <c r="C29" s="20"/>
      <c r="D29" s="84"/>
      <c r="E29" s="23">
        <v>150000</v>
      </c>
      <c r="F29" s="20"/>
      <c r="G29" s="20"/>
      <c r="H29" s="20"/>
      <c r="I29" s="20"/>
      <c r="J29" s="20"/>
      <c r="K29" s="11"/>
      <c r="L29" s="5"/>
    </row>
    <row r="30" spans="1:12" ht="15" x14ac:dyDescent="0.25">
      <c r="A30" s="16" t="s">
        <v>20</v>
      </c>
      <c r="B30" s="20"/>
      <c r="C30" s="20"/>
      <c r="D30" s="84"/>
      <c r="E30" s="23">
        <v>-300000</v>
      </c>
      <c r="F30" s="20"/>
      <c r="G30" s="20"/>
      <c r="H30" s="20"/>
      <c r="I30" s="20"/>
      <c r="J30" s="20"/>
      <c r="K30" s="11"/>
      <c r="L30" s="5"/>
    </row>
    <row r="31" spans="1:12" ht="15" x14ac:dyDescent="0.25">
      <c r="A31" s="21" t="s">
        <v>23</v>
      </c>
      <c r="B31" s="20"/>
      <c r="C31" s="20"/>
      <c r="D31" s="84"/>
      <c r="E31" s="19">
        <f>SUM(E28:E30)</f>
        <v>850000</v>
      </c>
      <c r="F31" s="20"/>
      <c r="G31" s="20"/>
      <c r="H31" s="20"/>
      <c r="I31" s="20"/>
      <c r="J31" s="20"/>
      <c r="K31" s="11"/>
      <c r="L31" s="5"/>
    </row>
    <row r="32" spans="1:12" ht="15" x14ac:dyDescent="0.25">
      <c r="A32" s="10"/>
      <c r="B32" s="151"/>
      <c r="C32" s="152"/>
      <c r="D32" s="152"/>
      <c r="E32" s="152"/>
      <c r="F32" s="152"/>
      <c r="G32" s="152"/>
      <c r="H32" s="152"/>
      <c r="I32" s="152"/>
      <c r="J32" s="153"/>
      <c r="K32" s="11"/>
      <c r="L32" s="5"/>
    </row>
    <row r="33" spans="1:12" ht="26.25" x14ac:dyDescent="0.25">
      <c r="A33" s="24" t="s">
        <v>50</v>
      </c>
      <c r="B33" s="20"/>
      <c r="C33" s="20"/>
      <c r="D33" s="85"/>
      <c r="E33" s="25">
        <f>E25-E31</f>
        <v>-100000</v>
      </c>
      <c r="F33" s="20"/>
      <c r="G33" s="20"/>
      <c r="H33" s="20"/>
      <c r="I33" s="20"/>
      <c r="J33" s="20"/>
      <c r="K33" s="11"/>
      <c r="L33" s="5"/>
    </row>
    <row r="34" spans="1:12" x14ac:dyDescent="0.3">
      <c r="A34" s="13"/>
      <c r="B34" s="10"/>
      <c r="C34" s="10"/>
      <c r="D34" s="26"/>
      <c r="E34" s="26"/>
      <c r="F34" s="26"/>
      <c r="G34" s="26"/>
      <c r="H34" s="26"/>
      <c r="I34" s="10"/>
      <c r="J34" s="11"/>
      <c r="K34" s="11"/>
      <c r="L34" s="5"/>
    </row>
    <row r="35" spans="1:12" x14ac:dyDescent="0.3">
      <c r="A35" s="13"/>
      <c r="B35" s="10"/>
      <c r="C35" s="10"/>
      <c r="D35" s="26"/>
      <c r="E35" s="26"/>
      <c r="F35" s="26"/>
      <c r="G35" s="26"/>
      <c r="H35" s="26"/>
      <c r="I35" s="10"/>
      <c r="J35" s="11"/>
      <c r="K35" s="11"/>
      <c r="L35" s="5"/>
    </row>
    <row r="36" spans="1:12" x14ac:dyDescent="0.3">
      <c r="A36" s="13" t="s">
        <v>25</v>
      </c>
      <c r="B36" s="10"/>
      <c r="C36" s="10"/>
      <c r="D36" s="26"/>
      <c r="E36" s="26"/>
      <c r="F36" s="26"/>
      <c r="G36" s="26"/>
      <c r="H36" s="26"/>
      <c r="I36" s="10"/>
      <c r="J36" s="11"/>
      <c r="K36" s="11"/>
      <c r="L36" s="5"/>
    </row>
    <row r="37" spans="1:12" x14ac:dyDescent="0.3">
      <c r="A37" s="27" t="s">
        <v>51</v>
      </c>
      <c r="B37" s="28"/>
      <c r="C37" s="28"/>
      <c r="D37" s="28"/>
      <c r="E37" s="28"/>
      <c r="F37" s="86">
        <f>IF(ISERROR(E33), 0, E33)</f>
        <v>-100000</v>
      </c>
      <c r="G37" s="10"/>
      <c r="H37" s="30" t="s">
        <v>27</v>
      </c>
      <c r="I37" s="31">
        <v>6.5000000000000002E-2</v>
      </c>
      <c r="J37" s="11"/>
      <c r="K37" s="11"/>
      <c r="L37" s="32"/>
    </row>
    <row r="38" spans="1:12" ht="27" x14ac:dyDescent="0.3">
      <c r="A38" s="27" t="s">
        <v>52</v>
      </c>
      <c r="B38" s="28"/>
      <c r="C38" s="28"/>
      <c r="D38" s="28"/>
      <c r="E38" s="28"/>
      <c r="F38" s="86">
        <f>E33*I37*I38</f>
        <v>-32500</v>
      </c>
      <c r="G38" s="154" t="s">
        <v>29</v>
      </c>
      <c r="H38" s="154"/>
      <c r="I38" s="164">
        <v>5</v>
      </c>
      <c r="J38" s="33"/>
      <c r="K38" s="11"/>
      <c r="L38" s="32"/>
    </row>
    <row r="39" spans="1:12" x14ac:dyDescent="0.3">
      <c r="A39" s="34" t="s">
        <v>30</v>
      </c>
      <c r="B39" s="35"/>
      <c r="C39" s="35"/>
      <c r="D39" s="35"/>
      <c r="E39" s="35"/>
      <c r="F39" s="87">
        <f>F37+F38</f>
        <v>-132500</v>
      </c>
      <c r="G39" s="154"/>
      <c r="H39" s="154"/>
      <c r="I39" s="165"/>
      <c r="J39" s="11"/>
      <c r="K39" s="11"/>
      <c r="L39" s="5"/>
    </row>
    <row r="40" spans="1:12" x14ac:dyDescent="0.3">
      <c r="A40" s="13"/>
      <c r="B40" s="10"/>
      <c r="C40" s="10"/>
      <c r="D40" s="10"/>
      <c r="E40" s="10"/>
      <c r="F40" s="10"/>
      <c r="G40" s="10"/>
      <c r="H40" s="10"/>
      <c r="I40" s="10"/>
      <c r="J40" s="11"/>
      <c r="K40" s="11"/>
      <c r="L40" s="5"/>
    </row>
    <row r="41" spans="1:12" x14ac:dyDescent="0.3">
      <c r="A41" s="13" t="s">
        <v>31</v>
      </c>
      <c r="B41" s="10"/>
      <c r="C41" s="10"/>
      <c r="D41" s="10"/>
      <c r="E41" s="10"/>
      <c r="F41" s="10"/>
      <c r="G41" s="10"/>
      <c r="H41" s="10"/>
      <c r="I41" s="10"/>
      <c r="J41" s="11"/>
      <c r="K41" s="11"/>
      <c r="L41" s="5"/>
    </row>
    <row r="42" spans="1:12" x14ac:dyDescent="0.3">
      <c r="A42" s="166" t="s">
        <v>137</v>
      </c>
      <c r="B42" s="166"/>
      <c r="C42" s="166"/>
      <c r="D42" s="166"/>
      <c r="E42" s="166"/>
      <c r="F42" s="166"/>
      <c r="G42" s="166"/>
      <c r="H42" s="166"/>
      <c r="I42" s="166"/>
      <c r="J42" s="166"/>
      <c r="K42" s="11"/>
      <c r="L42" s="5"/>
    </row>
    <row r="43" spans="1:12" x14ac:dyDescent="0.3">
      <c r="A43" s="10" t="s">
        <v>54</v>
      </c>
      <c r="B43" s="10"/>
      <c r="C43" s="10"/>
      <c r="D43" s="10"/>
      <c r="E43" s="10"/>
      <c r="F43" s="10"/>
      <c r="G43" s="10"/>
      <c r="H43" s="10"/>
      <c r="I43" s="10"/>
      <c r="J43" s="11"/>
      <c r="K43" s="11"/>
      <c r="L43" s="5"/>
    </row>
    <row r="44" spans="1:12" x14ac:dyDescent="0.3">
      <c r="A44" s="10" t="s">
        <v>55</v>
      </c>
      <c r="B44" s="10"/>
      <c r="C44" s="10"/>
      <c r="D44" s="10"/>
      <c r="E44" s="10"/>
      <c r="F44" s="10"/>
      <c r="G44" s="10"/>
      <c r="H44" s="10"/>
      <c r="I44" s="10"/>
      <c r="J44" s="11"/>
      <c r="K44" s="11"/>
      <c r="L44" s="5"/>
    </row>
    <row r="45" spans="1:12" x14ac:dyDescent="0.3">
      <c r="A45" s="10" t="s">
        <v>34</v>
      </c>
      <c r="B45" s="10"/>
      <c r="C45" s="10"/>
      <c r="D45" s="10"/>
      <c r="E45" s="10"/>
      <c r="F45" s="10"/>
      <c r="G45" s="10"/>
      <c r="H45" s="10"/>
      <c r="I45" s="10"/>
      <c r="J45" s="11"/>
      <c r="K45" s="11"/>
      <c r="L45" s="5"/>
    </row>
    <row r="46" spans="1:12" x14ac:dyDescent="0.3">
      <c r="A46" s="141" t="s">
        <v>56</v>
      </c>
      <c r="B46" s="141"/>
      <c r="C46" s="141"/>
      <c r="D46" s="141"/>
      <c r="E46" s="141"/>
      <c r="F46" s="141"/>
      <c r="G46" s="141"/>
      <c r="H46" s="141"/>
      <c r="I46" s="10"/>
      <c r="J46" s="11"/>
      <c r="K46" s="11"/>
      <c r="L46" s="5"/>
    </row>
    <row r="47" spans="1:12" x14ac:dyDescent="0.3">
      <c r="A47" s="10" t="s">
        <v>36</v>
      </c>
      <c r="B47" s="11"/>
      <c r="C47" s="11"/>
      <c r="D47" s="11"/>
      <c r="E47" s="11"/>
      <c r="F47" s="11"/>
      <c r="G47" s="11"/>
      <c r="H47" s="11"/>
      <c r="I47" s="83"/>
      <c r="J47" s="11"/>
      <c r="K47" s="11"/>
      <c r="L47" s="5"/>
    </row>
  </sheetData>
  <mergeCells count="12">
    <mergeCell ref="A46:H46"/>
    <mergeCell ref="A9:I9"/>
    <mergeCell ref="A10:I10"/>
    <mergeCell ref="A11:I11"/>
    <mergeCell ref="A13:L13"/>
    <mergeCell ref="A15:I15"/>
    <mergeCell ref="B21:J21"/>
    <mergeCell ref="B26:J27"/>
    <mergeCell ref="B32:J32"/>
    <mergeCell ref="G38:H39"/>
    <mergeCell ref="I38:I39"/>
    <mergeCell ref="A42:J42"/>
  </mergeCells>
  <pageMargins left="0.7" right="0.7" top="0.75" bottom="0.7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App.2-TA_1592_Tax_Variance</vt:lpstr>
      <vt:lpstr>App.2-TB_1592_HST-OVAT</vt:lpstr>
      <vt:lpstr>App.2-U_IFRS Transition Costs</vt:lpstr>
      <vt:lpstr>App.2-EB_PP&amp;E Deferral Account</vt:lpstr>
      <vt:lpstr>App.2-ED_Account 1576 (2012)</vt:lpstr>
      <vt:lpstr>App.2-EE_Account 1576 (2013)</vt:lpstr>
      <vt:lpstr>'App.2-TA_1592_Tax_Variance'!Print_Area</vt:lpstr>
      <vt:lpstr>'App.2-TB_1592_HST-OVAT'!Print_Area</vt:lpstr>
      <vt:lpstr>'App.2-U_IFRS Transition Costs'!Print_Area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dc:creator>
  <cp:lastModifiedBy>Georgette Vlahos</cp:lastModifiedBy>
  <cp:lastPrinted>2013-07-18T20:27:31Z</cp:lastPrinted>
  <dcterms:created xsi:type="dcterms:W3CDTF">2013-07-11T13:25:41Z</dcterms:created>
  <dcterms:modified xsi:type="dcterms:W3CDTF">2013-07-22T19:03:30Z</dcterms:modified>
</cp:coreProperties>
</file>