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8800" windowHeight="1191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<sst xmlns="http://schemas.openxmlformats.org/spreadsheetml/2006/main" count="520" uniqueCount="278">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</sst>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Normal="100" workbookViewId="0">
      <selection activeCell="L27" sqref="L27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/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276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0</v>
      </c>
      <c r="H9" s="125"/>
      <c r="I9" s="125"/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0</v>
      </c>
      <c r="H13" s="125"/>
      <c r="I13" s="125"/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0</v>
      </c>
      <c r="H14" s="125"/>
      <c r="I14" s="125"/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0</v>
      </c>
      <c r="H15" s="125"/>
      <c r="I15" s="125"/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0</v>
      </c>
      <c r="H16" s="125"/>
      <c r="I16" s="125"/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</v>
      </c>
      <c r="H17" s="119"/>
      <c r="I17" s="119"/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 t="e">
        <f>LN('Benchmarking Calculations'!G135/'Benchmarking Calculations'!F135)</f>
        <v>#NUM!</v>
      </c>
      <c r="H20" s="124" t="e">
        <f>G20</f>
        <v>#NUM!</v>
      </c>
      <c r="I20" s="124" t="e">
        <f>H20</f>
        <v>#NUM!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 t="e">
        <f>LN('Benchmarking Calculations'!G134/'Benchmarking Calculations'!F134)</f>
        <v>#NUM!</v>
      </c>
      <c r="H21" s="124" t="e">
        <f>G21</f>
        <v>#NUM!</v>
      </c>
      <c r="I21" s="124" t="e">
        <f>H21</f>
        <v>#NUM!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0</v>
      </c>
      <c r="H22" s="124"/>
      <c r="I22" s="124"/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0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1">G115-G121+G122</f>
        <v>0</v>
      </c>
      <c r="H29" s="51">
        <f t="shared" si="1"/>
        <v>0</v>
      </c>
      <c r="I29" s="51">
        <f t="shared" si="1"/>
        <v>0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0</v>
      </c>
      <c r="H31" s="51">
        <f t="shared" si="2"/>
        <v>0</v>
      </c>
      <c r="I31" s="51">
        <f t="shared" si="2"/>
        <v>0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0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0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/>
      <c r="I44" s="142"/>
      <c r="J44" s="143"/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/>
      <c r="I45" s="142"/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/>
      <c r="I46" s="142"/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3467.6</v>
      </c>
      <c r="H49" s="142"/>
      <c r="I49" s="142"/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0</v>
      </c>
      <c r="H50" s="142"/>
      <c r="I50" s="142"/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171305.24</v>
      </c>
      <c r="H51" s="142"/>
      <c r="I51" s="142"/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30993.759999999998</v>
      </c>
      <c r="H52" s="142"/>
      <c r="I52" s="142"/>
      <c r="J52" s="143"/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/>
      <c r="I53" s="142"/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/>
      <c r="I54" s="142"/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/>
      <c r="I55" s="142"/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/>
      <c r="I56" s="142"/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572.37</v>
      </c>
      <c r="H57" s="142"/>
      <c r="I57" s="142"/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/>
      <c r="I58" s="142"/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0</v>
      </c>
      <c r="H60" s="142"/>
      <c r="I60" s="142"/>
      <c r="J60" s="143"/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1900.34</v>
      </c>
      <c r="H62" s="142"/>
      <c r="I62" s="142"/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0</v>
      </c>
      <c r="H64" s="81">
        <f>SUM(H44:H63)</f>
        <v>0</v>
      </c>
      <c r="I64" s="81">
        <f t="shared" ref="I64:M64" si="3">SUM(I44:I63)</f>
        <v>0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0</v>
      </c>
      <c r="H65" s="142"/>
      <c r="I65" s="142"/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0</v>
      </c>
      <c r="H66" s="142"/>
      <c r="I66" s="142"/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0</v>
      </c>
      <c r="H68" s="142"/>
      <c r="I68" s="142"/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0</v>
      </c>
      <c r="H69" s="142"/>
      <c r="I69" s="142"/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0</v>
      </c>
      <c r="H70" s="142"/>
      <c r="I70" s="142"/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0</v>
      </c>
      <c r="H71" s="142"/>
      <c r="I71" s="142"/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0</v>
      </c>
      <c r="H72" s="142"/>
      <c r="I72" s="142"/>
      <c r="J72" s="143"/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0</v>
      </c>
      <c r="H73" s="142"/>
      <c r="I73" s="142"/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0</v>
      </c>
      <c r="H74" s="142"/>
      <c r="I74" s="142"/>
      <c r="J74" s="143"/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0</v>
      </c>
      <c r="H75" s="142"/>
      <c r="I75" s="142"/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0</v>
      </c>
      <c r="H76" s="142"/>
      <c r="I76" s="142"/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0</v>
      </c>
      <c r="H77" s="142"/>
      <c r="I77" s="142"/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0</v>
      </c>
      <c r="H78" s="81">
        <f>SUM(H65:H77)</f>
        <v>0</v>
      </c>
      <c r="I78" s="81">
        <f t="shared" ref="I78:M78" si="4">SUM(I65:I77)</f>
        <v>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/>
      <c r="I79" s="142"/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0</v>
      </c>
      <c r="H80" s="142"/>
      <c r="I80" s="142"/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0</v>
      </c>
      <c r="H81" s="142"/>
      <c r="I81" s="142"/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0</v>
      </c>
      <c r="H82" s="142"/>
      <c r="I82" s="142"/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/>
      <c r="I83" s="142"/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0</v>
      </c>
      <c r="H86" s="81">
        <f>SUM(H79:H85)</f>
        <v>0</v>
      </c>
      <c r="I86" s="81">
        <f t="shared" ref="I86:M86" si="5">SUM(I79:I85)</f>
        <v>0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0</v>
      </c>
      <c r="H88" s="142"/>
      <c r="I88" s="142"/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0</v>
      </c>
      <c r="H92" s="142"/>
      <c r="I92" s="142"/>
      <c r="J92" s="143"/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0</v>
      </c>
      <c r="H93" s="142"/>
      <c r="I93" s="142"/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0</v>
      </c>
      <c r="H94" s="142"/>
      <c r="I94" s="142"/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0</v>
      </c>
      <c r="H95" s="142"/>
      <c r="I95" s="142"/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0</v>
      </c>
      <c r="H97" s="142"/>
      <c r="I97" s="142"/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/>
      <c r="I98" s="142"/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0</v>
      </c>
      <c r="H99" s="142"/>
      <c r="I99" s="142"/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0</v>
      </c>
      <c r="H103" s="142"/>
      <c r="I103" s="142"/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0</v>
      </c>
      <c r="H104" s="142"/>
      <c r="I104" s="142"/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0</v>
      </c>
      <c r="H108" s="142"/>
      <c r="I108" s="142"/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0</v>
      </c>
      <c r="H109" s="81">
        <f>SUM(H92:H108)</f>
        <v>0</v>
      </c>
      <c r="I109" s="81">
        <f t="shared" ref="I109:M109" si="7">SUM(I92:I108)</f>
        <v>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0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0</v>
      </c>
      <c r="H112" s="81">
        <f>H110+H111</f>
        <v>0</v>
      </c>
      <c r="I112" s="81">
        <f t="shared" ref="I112:M112" si="8">I110+I111</f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0</v>
      </c>
      <c r="H115" s="81">
        <f>H114+H112+H109+H91+H86+H78+H64</f>
        <v>0</v>
      </c>
      <c r="I115" s="81">
        <f t="shared" ref="I115:M115" si="10">I114+I112+I109+I91+I86+I78+I64</f>
        <v>0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0</v>
      </c>
      <c r="H122" s="176"/>
      <c r="I122" s="176"/>
      <c r="J122" s="176"/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G30" sqref="G3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Click to Choose an LDC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3467.6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171305.24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30993.759999999998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572.37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1900.34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0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0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0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0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0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0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0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0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0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0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0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0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0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0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0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0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0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0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0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0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0</v>
      </c>
      <c r="H89" s="186">
        <f>'Model Inputs'!H31</f>
        <v>0</v>
      </c>
      <c r="I89" s="187">
        <f>'Model Inputs'!I31</f>
        <v>0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0</v>
      </c>
      <c r="H92" s="186">
        <f>'Model Inputs'!H9</f>
        <v>0</v>
      </c>
      <c r="I92" s="187">
        <f>'Model Inputs'!I9</f>
        <v>0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0</v>
      </c>
      <c r="H96" s="186">
        <f>'Model Inputs'!H13</f>
        <v>0</v>
      </c>
      <c r="I96" s="187">
        <f>'Model Inputs'!I13</f>
        <v>0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0</v>
      </c>
      <c r="H97" s="186">
        <f>'Model Inputs'!H14</f>
        <v>0</v>
      </c>
      <c r="I97" s="187">
        <f>'Model Inputs'!I14</f>
        <v>0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0</v>
      </c>
      <c r="H98" s="186">
        <f>'Model Inputs'!H15</f>
        <v>0</v>
      </c>
      <c r="I98" s="187">
        <f>'Model Inputs'!I15</f>
        <v>0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0</v>
      </c>
      <c r="H99" s="186">
        <f>'Model Inputs'!H16</f>
        <v>0</v>
      </c>
      <c r="I99" s="187">
        <f>'Model Inputs'!I16</f>
        <v>0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0</v>
      </c>
      <c r="H107" s="29">
        <f t="shared" ref="H107:K107" si="4">H89</f>
        <v>0</v>
      </c>
      <c r="I107" s="29">
        <f t="shared" si="4"/>
        <v>0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0</v>
      </c>
      <c r="H110" s="201">
        <f>'Model Inputs'!H22</f>
        <v>0</v>
      </c>
      <c r="I110" s="202">
        <f>'Model Inputs'!I22</f>
        <v>0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0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0</v>
      </c>
      <c r="H112" s="204" t="e">
        <f>G112*EXP('Model Inputs'!H21)</f>
        <v>#NUM!</v>
      </c>
      <c r="I112" s="205" t="e">
        <f>H112*EXP('Model Inputs'!I21)</f>
        <v>#NUM!</v>
      </c>
      <c r="J112" s="205" t="e">
        <f>I112*EXP('Model Inputs'!J21)</f>
        <v>#NUM!</v>
      </c>
      <c r="K112" s="205" t="e">
        <f>J112*EXP('Model Inputs'!K21)</f>
        <v>#NUM!</v>
      </c>
      <c r="L112" s="205" t="e">
        <f>K112*EXP('Model Inputs'!L21)</f>
        <v>#NUM!</v>
      </c>
      <c r="M112" s="206" t="e">
        <f>L112*EXP('Model Inputs'!M21)</f>
        <v>#NUM!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0</v>
      </c>
      <c r="H113" s="29" t="e">
        <f t="shared" ref="H113:M113" si="7">G112*H110+H111*H112</f>
        <v>#NUM!</v>
      </c>
      <c r="I113" s="29" t="e">
        <f t="shared" si="7"/>
        <v>#NUM!</v>
      </c>
      <c r="J113" s="29" t="e">
        <f t="shared" si="7"/>
        <v>#NUM!</v>
      </c>
      <c r="K113" s="29" t="e">
        <f t="shared" si="7"/>
        <v>#NUM!</v>
      </c>
      <c r="L113" s="29" t="e">
        <f t="shared" si="7"/>
        <v>#NUM!</v>
      </c>
      <c r="M113" s="29" t="e">
        <f t="shared" si="7"/>
        <v>#NUM!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0</v>
      </c>
      <c r="H114" s="207">
        <f>H92</f>
        <v>0</v>
      </c>
      <c r="I114" s="208">
        <f t="shared" ref="I114:L114" si="8">I92</f>
        <v>0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0</v>
      </c>
      <c r="H116" s="8" t="e">
        <f t="shared" ref="H116:K116" si="12">(H114-H115)/H112</f>
        <v>#NUM!</v>
      </c>
      <c r="I116" s="8" t="e">
        <f t="shared" si="12"/>
        <v>#NUM!</v>
      </c>
      <c r="J116" s="8" t="e">
        <f t="shared" si="12"/>
        <v>#NUM!</v>
      </c>
      <c r="K116" s="8" t="e">
        <f t="shared" si="12"/>
        <v>#NUM!</v>
      </c>
      <c r="L116" s="8" t="e">
        <f t="shared" ref="L116:M116" si="13">(L114-L115)/L112</f>
        <v>#NUM!</v>
      </c>
      <c r="M116" s="8" t="e">
        <f t="shared" si="13"/>
        <v>#NUM!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0</v>
      </c>
      <c r="H117" s="25">
        <f t="shared" ref="H117:M117" si="14">H111*G118</f>
        <v>0</v>
      </c>
      <c r="I117" s="25" t="e">
        <f t="shared" si="14"/>
        <v>#NUM!</v>
      </c>
      <c r="J117" s="25" t="e">
        <f t="shared" si="14"/>
        <v>#NUM!</v>
      </c>
      <c r="K117" s="25" t="e">
        <f t="shared" si="14"/>
        <v>#NUM!</v>
      </c>
      <c r="L117" s="25" t="e">
        <f t="shared" si="14"/>
        <v>#NUM!</v>
      </c>
      <c r="M117" s="25" t="e">
        <f t="shared" si="14"/>
        <v>#NUM!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0</v>
      </c>
      <c r="H118" s="25" t="e">
        <f t="shared" ref="H118:M118" si="15">G118+H116-H117</f>
        <v>#NUM!</v>
      </c>
      <c r="I118" s="25" t="e">
        <f t="shared" si="15"/>
        <v>#NUM!</v>
      </c>
      <c r="J118" s="25" t="e">
        <f t="shared" si="15"/>
        <v>#NUM!</v>
      </c>
      <c r="K118" s="25" t="e">
        <f t="shared" si="15"/>
        <v>#NUM!</v>
      </c>
      <c r="L118" s="25" t="e">
        <f t="shared" si="15"/>
        <v>#NUM!</v>
      </c>
      <c r="M118" s="25" t="e">
        <f t="shared" si="15"/>
        <v>#NUM!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0</v>
      </c>
      <c r="H119" s="25" t="e">
        <f t="shared" ref="H119:K119" si="16">H113*H118</f>
        <v>#NUM!</v>
      </c>
      <c r="I119" s="25" t="e">
        <f t="shared" si="16"/>
        <v>#NUM!</v>
      </c>
      <c r="J119" s="25" t="e">
        <f t="shared" si="16"/>
        <v>#NUM!</v>
      </c>
      <c r="K119" s="25" t="e">
        <f t="shared" si="16"/>
        <v>#NUM!</v>
      </c>
      <c r="L119" s="25" t="e">
        <f t="shared" ref="L119:M119" si="17">L113*L118</f>
        <v>#NUM!</v>
      </c>
      <c r="M119" s="25" t="e">
        <f t="shared" si="17"/>
        <v>#NUM!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0</v>
      </c>
      <c r="H121" s="25" t="e">
        <f t="shared" ref="H121:K121" si="18">H107+H119</f>
        <v>#NUM!</v>
      </c>
      <c r="I121" s="25" t="e">
        <f t="shared" si="18"/>
        <v>#NUM!</v>
      </c>
      <c r="J121" s="25" t="e">
        <f t="shared" si="18"/>
        <v>#NUM!</v>
      </c>
      <c r="K121" s="25" t="e">
        <f t="shared" si="18"/>
        <v>#NUM!</v>
      </c>
      <c r="L121" s="25" t="e">
        <f t="shared" ref="L121:M121" si="19">L107+L119</f>
        <v>#NUM!</v>
      </c>
      <c r="M121" s="25" t="e">
        <f t="shared" si="19"/>
        <v>#NUM!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0</v>
      </c>
      <c r="H128" s="8">
        <f t="shared" ref="H128:K130" si="20">H96</f>
        <v>0</v>
      </c>
      <c r="I128" s="8">
        <f t="shared" si="20"/>
        <v>0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0</v>
      </c>
      <c r="H129" s="39">
        <f t="shared" si="20"/>
        <v>0</v>
      </c>
      <c r="I129" s="39">
        <f t="shared" si="20"/>
        <v>0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0</v>
      </c>
      <c r="H130" s="8">
        <f t="shared" si="20"/>
        <v>0</v>
      </c>
      <c r="I130" s="8">
        <f t="shared" si="20"/>
        <v>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0</v>
      </c>
      <c r="H131" s="8">
        <f t="shared" ref="H131:M131" si="24">MAX(G131,H130)</f>
        <v>0</v>
      </c>
      <c r="I131" s="8">
        <f t="shared" si="24"/>
        <v>0</v>
      </c>
      <c r="J131" s="8">
        <f t="shared" si="24"/>
        <v>0</v>
      </c>
      <c r="K131" s="8">
        <f t="shared" si="24"/>
        <v>0</v>
      </c>
      <c r="L131" s="8">
        <f t="shared" si="24"/>
        <v>0</v>
      </c>
      <c r="M131" s="8">
        <f t="shared" si="24"/>
        <v>0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0</v>
      </c>
      <c r="H134" s="213" t="e">
        <f>G134*EXP('Model Inputs'!H21)</f>
        <v>#NUM!</v>
      </c>
      <c r="I134" s="214" t="e">
        <f>H134*EXP('Model Inputs'!I21)</f>
        <v>#NUM!</v>
      </c>
      <c r="J134" s="214" t="e">
        <f>I134*EXP('Model Inputs'!J21)</f>
        <v>#NUM!</v>
      </c>
      <c r="K134" s="214" t="e">
        <f>J134*EXP('Model Inputs'!K21)</f>
        <v>#NUM!</v>
      </c>
      <c r="L134" s="214" t="e">
        <f>K134*EXP('Model Inputs'!L21)</f>
        <v>#NUM!</v>
      </c>
      <c r="M134" s="215" t="e">
        <f>L134*EXP('Model Inputs'!M21)</f>
        <v>#NUM!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0</v>
      </c>
      <c r="H135" s="216" t="e">
        <f>G135*EXP('Model Inputs'!H20)</f>
        <v>#NUM!</v>
      </c>
      <c r="I135" s="217" t="e">
        <f>H135*EXP('Model Inputs'!I20)</f>
        <v>#NUM!</v>
      </c>
      <c r="J135" s="217" t="e">
        <f>I135*EXP('Model Inputs'!J20)</f>
        <v>#NUM!</v>
      </c>
      <c r="K135" s="217" t="e">
        <f>J135*EXP('Model Inputs'!K20)</f>
        <v>#NUM!</v>
      </c>
      <c r="L135" s="217" t="e">
        <f>K135*EXP('Model Inputs'!L20)</f>
        <v>#NUM!</v>
      </c>
      <c r="M135" s="218" t="e">
        <f>L135*EXP('Model Inputs'!M20)</f>
        <v>#NUM!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0</v>
      </c>
      <c r="H136" s="40" t="e">
        <f>LN(H134/G134)*0.3+LN(H135/G135)*0.7</f>
        <v>#NUM!</v>
      </c>
      <c r="I136" s="40" t="e">
        <f t="shared" ref="I136:M136" si="25">LN(I134/H134)*0.3+LN(I135/H135)*0.7</f>
        <v>#NUM!</v>
      </c>
      <c r="J136" s="40" t="e">
        <f t="shared" si="25"/>
        <v>#NUM!</v>
      </c>
      <c r="K136" s="40" t="e">
        <f t="shared" si="25"/>
        <v>#NUM!</v>
      </c>
      <c r="L136" s="40" t="e">
        <f t="shared" si="25"/>
        <v>#NUM!</v>
      </c>
      <c r="M136" s="40" t="e">
        <f t="shared" si="25"/>
        <v>#NUM!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0</v>
      </c>
      <c r="H137" s="29" t="e">
        <f t="shared" ref="H137:M137" si="26">G137*EXP(H136)</f>
        <v>#NUM!</v>
      </c>
      <c r="I137" s="29" t="e">
        <f t="shared" si="26"/>
        <v>#NUM!</v>
      </c>
      <c r="J137" s="29" t="e">
        <f t="shared" si="26"/>
        <v>#NUM!</v>
      </c>
      <c r="K137" s="29" t="e">
        <f t="shared" si="26"/>
        <v>#NUM!</v>
      </c>
      <c r="L137" s="29" t="e">
        <f t="shared" si="26"/>
        <v>#NUM!</v>
      </c>
      <c r="M137" s="29" t="e">
        <f t="shared" si="26"/>
        <v>#NUM!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0</v>
      </c>
      <c r="H139" s="29" t="e">
        <f t="shared" ref="H139:K139" si="27">H113</f>
        <v>#NUM!</v>
      </c>
      <c r="I139" s="29" t="e">
        <f t="shared" si="27"/>
        <v>#NUM!</v>
      </c>
      <c r="J139" s="29" t="e">
        <f t="shared" si="27"/>
        <v>#NUM!</v>
      </c>
      <c r="K139" s="29" t="e">
        <f t="shared" si="27"/>
        <v>#NUM!</v>
      </c>
      <c r="L139" s="29" t="e">
        <f t="shared" ref="L139:M139" si="28">L113</f>
        <v>#NUM!</v>
      </c>
      <c r="M139" s="29" t="e">
        <f t="shared" si="28"/>
        <v>#NUM!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0</v>
      </c>
      <c r="H142" s="42">
        <f>'Model Inputs'!H16</f>
        <v>0</v>
      </c>
      <c r="I142" s="42">
        <f>'Model Inputs'!I16</f>
        <v>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0</v>
      </c>
      <c r="H143" s="41">
        <f>(G143*14+H142)/15</f>
        <v>0</v>
      </c>
      <c r="I143" s="41">
        <f>(H143*15+I142)/16</f>
        <v>0</v>
      </c>
      <c r="J143" s="41">
        <f>(I143*16+J142)/17</f>
        <v>0</v>
      </c>
      <c r="K143" s="41">
        <f>(J143*17+K142)/18</f>
        <v>0</v>
      </c>
      <c r="L143" s="41">
        <f>(K143*17+L142)/18</f>
        <v>0</v>
      </c>
      <c r="M143" s="41">
        <f>(L143*17+M142)/18</f>
        <v>0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0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</v>
      </c>
      <c r="H145" s="30">
        <f>'Model Inputs'!H17</f>
        <v>0</v>
      </c>
      <c r="I145" s="30">
        <f>'Model Inputs'!I17</f>
        <v>0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0</v>
      </c>
      <c r="H151" s="32">
        <f t="shared" ref="H151:M151" si="30">G151</f>
        <v>0</v>
      </c>
      <c r="I151" s="32">
        <f t="shared" si="30"/>
        <v>0</v>
      </c>
      <c r="J151" s="32">
        <f t="shared" si="30"/>
        <v>0</v>
      </c>
      <c r="K151" s="32">
        <f t="shared" si="30"/>
        <v>0</v>
      </c>
      <c r="L151" s="32">
        <f t="shared" si="30"/>
        <v>0</v>
      </c>
      <c r="M151" s="32">
        <f t="shared" si="30"/>
        <v>0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</v>
      </c>
      <c r="H152" s="44" t="e">
        <f t="shared" ref="H152:K152" si="31">H113/H137</f>
        <v>#NUM!</v>
      </c>
      <c r="I152" s="44" t="e">
        <f t="shared" si="31"/>
        <v>#NUM!</v>
      </c>
      <c r="J152" s="44" t="e">
        <f t="shared" si="31"/>
        <v>#NUM!</v>
      </c>
      <c r="K152" s="44" t="e">
        <f t="shared" si="31"/>
        <v>#NUM!</v>
      </c>
      <c r="L152" s="44" t="e">
        <f t="shared" ref="L152:M152" si="32">L113/L137</f>
        <v>#NUM!</v>
      </c>
      <c r="M152" s="44" t="e">
        <f t="shared" si="32"/>
        <v>#NUM!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0</v>
      </c>
      <c r="H153" s="25">
        <f t="shared" ref="H153:K153" si="33">H96</f>
        <v>0</v>
      </c>
      <c r="I153" s="25">
        <f t="shared" si="33"/>
        <v>0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0</v>
      </c>
      <c r="H154" s="25">
        <f t="shared" ref="H154:K154" si="35">H131</f>
        <v>0</v>
      </c>
      <c r="I154" s="25">
        <f t="shared" si="35"/>
        <v>0</v>
      </c>
      <c r="J154" s="25">
        <f t="shared" si="35"/>
        <v>0</v>
      </c>
      <c r="K154" s="25">
        <f t="shared" si="35"/>
        <v>0</v>
      </c>
      <c r="L154" s="25">
        <f t="shared" ref="L154:M154" si="36">L131</f>
        <v>0</v>
      </c>
      <c r="M154" s="25">
        <f t="shared" si="36"/>
        <v>0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0</v>
      </c>
      <c r="H155" s="39">
        <f t="shared" ref="H155:K155" si="37">H97</f>
        <v>0</v>
      </c>
      <c r="I155" s="39">
        <f t="shared" si="37"/>
        <v>0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0</v>
      </c>
      <c r="H156" s="45">
        <f t="shared" ref="H156:K156" si="39">H143</f>
        <v>0</v>
      </c>
      <c r="I156" s="45">
        <f t="shared" si="39"/>
        <v>0</v>
      </c>
      <c r="J156" s="45">
        <f t="shared" si="39"/>
        <v>0</v>
      </c>
      <c r="K156" s="45">
        <f t="shared" si="39"/>
        <v>0</v>
      </c>
      <c r="L156" s="45">
        <f t="shared" ref="L156:M156" si="40">L143</f>
        <v>0</v>
      </c>
      <c r="M156" s="45">
        <f t="shared" si="40"/>
        <v>0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</v>
      </c>
      <c r="H157" s="31">
        <f t="shared" ref="H157:L157" si="41">H145</f>
        <v>0</v>
      </c>
      <c r="I157" s="31">
        <f t="shared" si="41"/>
        <v>0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0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0</v>
      </c>
      <c r="H162" s="49">
        <f t="shared" ref="H162:M179" si="45">G162</f>
        <v>0</v>
      </c>
      <c r="I162" s="49">
        <f t="shared" si="45"/>
        <v>0</v>
      </c>
      <c r="J162" s="49">
        <f t="shared" si="45"/>
        <v>0</v>
      </c>
      <c r="K162" s="49">
        <f t="shared" si="45"/>
        <v>0</v>
      </c>
      <c r="L162" s="49">
        <f t="shared" si="45"/>
        <v>0</v>
      </c>
      <c r="M162" s="49">
        <f t="shared" si="45"/>
        <v>0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</v>
      </c>
      <c r="H163" s="49">
        <f t="shared" si="45"/>
        <v>0</v>
      </c>
      <c r="I163" s="49">
        <f t="shared" si="45"/>
        <v>0</v>
      </c>
      <c r="J163" s="49">
        <f t="shared" si="45"/>
        <v>0</v>
      </c>
      <c r="K163" s="49">
        <f t="shared" si="45"/>
        <v>0</v>
      </c>
      <c r="L163" s="49">
        <f t="shared" si="45"/>
        <v>0</v>
      </c>
      <c r="M163" s="49">
        <f t="shared" si="45"/>
        <v>0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</v>
      </c>
      <c r="H164" s="49">
        <f t="shared" si="45"/>
        <v>0</v>
      </c>
      <c r="I164" s="49">
        <f t="shared" si="45"/>
        <v>0</v>
      </c>
      <c r="J164" s="49">
        <f t="shared" si="45"/>
        <v>0</v>
      </c>
      <c r="K164" s="49">
        <f t="shared" si="45"/>
        <v>0</v>
      </c>
      <c r="L164" s="49">
        <f t="shared" si="45"/>
        <v>0</v>
      </c>
      <c r="M164" s="49">
        <f t="shared" si="45"/>
        <v>0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</v>
      </c>
      <c r="H165" s="49">
        <f t="shared" si="45"/>
        <v>0</v>
      </c>
      <c r="I165" s="49">
        <f t="shared" si="45"/>
        <v>0</v>
      </c>
      <c r="J165" s="49">
        <f t="shared" si="45"/>
        <v>0</v>
      </c>
      <c r="K165" s="49">
        <f t="shared" si="45"/>
        <v>0</v>
      </c>
      <c r="L165" s="49">
        <f t="shared" si="45"/>
        <v>0</v>
      </c>
      <c r="M165" s="49">
        <f t="shared" si="45"/>
        <v>0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</v>
      </c>
      <c r="H166" s="49">
        <f t="shared" si="45"/>
        <v>0</v>
      </c>
      <c r="I166" s="49">
        <f t="shared" si="45"/>
        <v>0</v>
      </c>
      <c r="J166" s="49">
        <f t="shared" si="45"/>
        <v>0</v>
      </c>
      <c r="K166" s="49">
        <f t="shared" si="45"/>
        <v>0</v>
      </c>
      <c r="L166" s="49">
        <f t="shared" si="45"/>
        <v>0</v>
      </c>
      <c r="M166" s="49">
        <f t="shared" si="45"/>
        <v>0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</v>
      </c>
      <c r="H167" s="49">
        <f t="shared" si="45"/>
        <v>0</v>
      </c>
      <c r="I167" s="49">
        <f t="shared" si="45"/>
        <v>0</v>
      </c>
      <c r="J167" s="49">
        <f t="shared" si="45"/>
        <v>0</v>
      </c>
      <c r="K167" s="49">
        <f t="shared" si="45"/>
        <v>0</v>
      </c>
      <c r="L167" s="49">
        <f t="shared" si="45"/>
        <v>0</v>
      </c>
      <c r="M167" s="49">
        <f t="shared" si="45"/>
        <v>0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0</v>
      </c>
      <c r="H168" s="49">
        <f t="shared" si="45"/>
        <v>0</v>
      </c>
      <c r="I168" s="49">
        <f t="shared" si="45"/>
        <v>0</v>
      </c>
      <c r="J168" s="49">
        <f t="shared" si="45"/>
        <v>0</v>
      </c>
      <c r="K168" s="49">
        <f t="shared" si="45"/>
        <v>0</v>
      </c>
      <c r="L168" s="49">
        <f t="shared" si="45"/>
        <v>0</v>
      </c>
      <c r="M168" s="49">
        <f t="shared" si="45"/>
        <v>0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</v>
      </c>
      <c r="H169" s="49">
        <f t="shared" si="45"/>
        <v>0</v>
      </c>
      <c r="I169" s="49">
        <f t="shared" si="45"/>
        <v>0</v>
      </c>
      <c r="J169" s="49">
        <f t="shared" si="45"/>
        <v>0</v>
      </c>
      <c r="K169" s="49">
        <f t="shared" si="45"/>
        <v>0</v>
      </c>
      <c r="L169" s="49">
        <f t="shared" si="45"/>
        <v>0</v>
      </c>
      <c r="M169" s="49">
        <f t="shared" si="45"/>
        <v>0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</v>
      </c>
      <c r="H170" s="49">
        <f t="shared" si="45"/>
        <v>0</v>
      </c>
      <c r="I170" s="49">
        <f t="shared" si="45"/>
        <v>0</v>
      </c>
      <c r="J170" s="49">
        <f t="shared" si="45"/>
        <v>0</v>
      </c>
      <c r="K170" s="49">
        <f t="shared" si="45"/>
        <v>0</v>
      </c>
      <c r="L170" s="49">
        <f t="shared" si="45"/>
        <v>0</v>
      </c>
      <c r="M170" s="49">
        <f t="shared" si="45"/>
        <v>0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0</v>
      </c>
      <c r="H171" s="49">
        <f t="shared" si="45"/>
        <v>0</v>
      </c>
      <c r="I171" s="49">
        <f t="shared" si="45"/>
        <v>0</v>
      </c>
      <c r="J171" s="49">
        <f t="shared" si="45"/>
        <v>0</v>
      </c>
      <c r="K171" s="49">
        <f t="shared" si="45"/>
        <v>0</v>
      </c>
      <c r="L171" s="49">
        <f t="shared" si="45"/>
        <v>0</v>
      </c>
      <c r="M171" s="49">
        <f t="shared" si="45"/>
        <v>0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0</v>
      </c>
      <c r="H172" s="49">
        <f t="shared" si="45"/>
        <v>0</v>
      </c>
      <c r="I172" s="49">
        <f t="shared" si="45"/>
        <v>0</v>
      </c>
      <c r="J172" s="49">
        <f t="shared" si="45"/>
        <v>0</v>
      </c>
      <c r="K172" s="49">
        <f t="shared" si="45"/>
        <v>0</v>
      </c>
      <c r="L172" s="49">
        <f t="shared" si="45"/>
        <v>0</v>
      </c>
      <c r="M172" s="49">
        <f t="shared" si="45"/>
        <v>0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0</v>
      </c>
      <c r="H173" s="49">
        <f t="shared" si="45"/>
        <v>0</v>
      </c>
      <c r="I173" s="49">
        <f t="shared" si="45"/>
        <v>0</v>
      </c>
      <c r="J173" s="49">
        <f t="shared" si="45"/>
        <v>0</v>
      </c>
      <c r="K173" s="49">
        <f t="shared" si="45"/>
        <v>0</v>
      </c>
      <c r="L173" s="49">
        <f t="shared" si="45"/>
        <v>0</v>
      </c>
      <c r="M173" s="49">
        <f t="shared" si="45"/>
        <v>0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</v>
      </c>
      <c r="H174" s="49">
        <f t="shared" si="45"/>
        <v>0</v>
      </c>
      <c r="I174" s="49">
        <f t="shared" si="45"/>
        <v>0</v>
      </c>
      <c r="J174" s="49">
        <f t="shared" si="45"/>
        <v>0</v>
      </c>
      <c r="K174" s="49">
        <f t="shared" si="45"/>
        <v>0</v>
      </c>
      <c r="L174" s="49">
        <f t="shared" si="45"/>
        <v>0</v>
      </c>
      <c r="M174" s="49">
        <f t="shared" si="45"/>
        <v>0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0</v>
      </c>
      <c r="H175" s="49">
        <f t="shared" si="45"/>
        <v>0</v>
      </c>
      <c r="I175" s="49">
        <f t="shared" si="45"/>
        <v>0</v>
      </c>
      <c r="J175" s="49">
        <f t="shared" si="45"/>
        <v>0</v>
      </c>
      <c r="K175" s="49">
        <f t="shared" si="45"/>
        <v>0</v>
      </c>
      <c r="L175" s="49">
        <f t="shared" si="45"/>
        <v>0</v>
      </c>
      <c r="M175" s="49">
        <f t="shared" si="45"/>
        <v>0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0</v>
      </c>
      <c r="H176" s="49">
        <f t="shared" si="45"/>
        <v>0</v>
      </c>
      <c r="I176" s="49">
        <f t="shared" si="45"/>
        <v>0</v>
      </c>
      <c r="J176" s="49">
        <f t="shared" si="45"/>
        <v>0</v>
      </c>
      <c r="K176" s="49">
        <f t="shared" si="45"/>
        <v>0</v>
      </c>
      <c r="L176" s="49">
        <f t="shared" si="45"/>
        <v>0</v>
      </c>
      <c r="M176" s="49">
        <f t="shared" si="45"/>
        <v>0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</v>
      </c>
      <c r="H177" s="49">
        <f t="shared" si="45"/>
        <v>0</v>
      </c>
      <c r="I177" s="49">
        <f t="shared" si="45"/>
        <v>0</v>
      </c>
      <c r="J177" s="49">
        <f t="shared" si="45"/>
        <v>0</v>
      </c>
      <c r="K177" s="49">
        <f t="shared" si="45"/>
        <v>0</v>
      </c>
      <c r="L177" s="49">
        <f t="shared" si="45"/>
        <v>0</v>
      </c>
      <c r="M177" s="49">
        <f t="shared" si="45"/>
        <v>0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0</v>
      </c>
      <c r="H178" s="49">
        <f t="shared" si="45"/>
        <v>0</v>
      </c>
      <c r="I178" s="49">
        <f t="shared" si="45"/>
        <v>0</v>
      </c>
      <c r="J178" s="49">
        <f t="shared" si="45"/>
        <v>0</v>
      </c>
      <c r="K178" s="49">
        <f t="shared" si="45"/>
        <v>0</v>
      </c>
      <c r="L178" s="49">
        <f t="shared" si="45"/>
        <v>0</v>
      </c>
      <c r="M178" s="49">
        <f t="shared" si="45"/>
        <v>0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0</v>
      </c>
      <c r="H179" s="49">
        <f t="shared" si="45"/>
        <v>0</v>
      </c>
      <c r="I179" s="49">
        <f t="shared" si="45"/>
        <v>0</v>
      </c>
      <c r="J179" s="49">
        <f t="shared" si="45"/>
        <v>0</v>
      </c>
      <c r="K179" s="49">
        <f t="shared" si="45"/>
        <v>0</v>
      </c>
      <c r="L179" s="49">
        <f t="shared" si="45"/>
        <v>0</v>
      </c>
      <c r="M179" s="49">
        <f t="shared" si="45"/>
        <v>0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0</v>
      </c>
      <c r="H183" s="49">
        <f t="shared" ref="H183:M199" si="47">G183</f>
        <v>0</v>
      </c>
      <c r="I183" s="49">
        <f t="shared" si="47"/>
        <v>0</v>
      </c>
      <c r="J183" s="49">
        <f t="shared" si="47"/>
        <v>0</v>
      </c>
      <c r="K183" s="49">
        <f t="shared" si="47"/>
        <v>0</v>
      </c>
      <c r="L183" s="49">
        <f t="shared" si="47"/>
        <v>0</v>
      </c>
      <c r="M183" s="49">
        <f t="shared" si="47"/>
        <v>0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</v>
      </c>
      <c r="H184" s="49">
        <f t="shared" si="47"/>
        <v>0</v>
      </c>
      <c r="I184" s="49">
        <f t="shared" si="47"/>
        <v>0</v>
      </c>
      <c r="J184" s="49">
        <f t="shared" si="47"/>
        <v>0</v>
      </c>
      <c r="K184" s="49">
        <f t="shared" si="47"/>
        <v>0</v>
      </c>
      <c r="L184" s="49">
        <f t="shared" si="47"/>
        <v>0</v>
      </c>
      <c r="M184" s="49">
        <f t="shared" si="47"/>
        <v>0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0</v>
      </c>
      <c r="H185" s="49">
        <f t="shared" si="47"/>
        <v>0</v>
      </c>
      <c r="I185" s="49">
        <f t="shared" si="47"/>
        <v>0</v>
      </c>
      <c r="J185" s="49">
        <f t="shared" si="47"/>
        <v>0</v>
      </c>
      <c r="K185" s="49">
        <f t="shared" si="47"/>
        <v>0</v>
      </c>
      <c r="L185" s="49">
        <f t="shared" si="47"/>
        <v>0</v>
      </c>
      <c r="M185" s="49">
        <f t="shared" si="47"/>
        <v>0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0</v>
      </c>
      <c r="H186" s="49">
        <f t="shared" si="47"/>
        <v>0</v>
      </c>
      <c r="I186" s="49">
        <f t="shared" si="47"/>
        <v>0</v>
      </c>
      <c r="J186" s="49">
        <f t="shared" si="47"/>
        <v>0</v>
      </c>
      <c r="K186" s="49">
        <f t="shared" si="47"/>
        <v>0</v>
      </c>
      <c r="L186" s="49">
        <f t="shared" si="47"/>
        <v>0</v>
      </c>
      <c r="M186" s="49">
        <f t="shared" si="47"/>
        <v>0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0</v>
      </c>
      <c r="H187" s="52">
        <f t="shared" si="47"/>
        <v>0</v>
      </c>
      <c r="I187" s="52">
        <f t="shared" si="47"/>
        <v>0</v>
      </c>
      <c r="J187" s="52">
        <f t="shared" si="47"/>
        <v>0</v>
      </c>
      <c r="K187" s="52">
        <f t="shared" si="47"/>
        <v>0</v>
      </c>
      <c r="L187" s="52">
        <f t="shared" si="47"/>
        <v>0</v>
      </c>
      <c r="M187" s="52">
        <f t="shared" si="47"/>
        <v>0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0</v>
      </c>
      <c r="H188" s="49">
        <f t="shared" si="47"/>
        <v>0</v>
      </c>
      <c r="I188" s="49">
        <f t="shared" si="47"/>
        <v>0</v>
      </c>
      <c r="J188" s="49">
        <f t="shared" si="47"/>
        <v>0</v>
      </c>
      <c r="K188" s="49">
        <f t="shared" si="47"/>
        <v>0</v>
      </c>
      <c r="L188" s="49">
        <f t="shared" si="47"/>
        <v>0</v>
      </c>
      <c r="M188" s="49">
        <f t="shared" si="47"/>
        <v>0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0</v>
      </c>
      <c r="H189" s="49">
        <f t="shared" si="47"/>
        <v>0</v>
      </c>
      <c r="I189" s="49">
        <f t="shared" si="47"/>
        <v>0</v>
      </c>
      <c r="J189" s="49">
        <f t="shared" si="47"/>
        <v>0</v>
      </c>
      <c r="K189" s="49">
        <f t="shared" si="47"/>
        <v>0</v>
      </c>
      <c r="L189" s="49">
        <f t="shared" si="47"/>
        <v>0</v>
      </c>
      <c r="M189" s="49">
        <f t="shared" si="47"/>
        <v>0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0</v>
      </c>
      <c r="H190" s="49">
        <f t="shared" si="47"/>
        <v>0</v>
      </c>
      <c r="I190" s="49">
        <f t="shared" si="47"/>
        <v>0</v>
      </c>
      <c r="J190" s="49">
        <f t="shared" si="47"/>
        <v>0</v>
      </c>
      <c r="K190" s="49">
        <f t="shared" si="47"/>
        <v>0</v>
      </c>
      <c r="L190" s="49">
        <f t="shared" si="47"/>
        <v>0</v>
      </c>
      <c r="M190" s="49">
        <f t="shared" si="47"/>
        <v>0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0</v>
      </c>
      <c r="H191" s="49">
        <f t="shared" si="47"/>
        <v>0</v>
      </c>
      <c r="I191" s="49">
        <f t="shared" si="47"/>
        <v>0</v>
      </c>
      <c r="J191" s="49">
        <f t="shared" si="47"/>
        <v>0</v>
      </c>
      <c r="K191" s="49">
        <f t="shared" si="47"/>
        <v>0</v>
      </c>
      <c r="L191" s="49">
        <f t="shared" si="47"/>
        <v>0</v>
      </c>
      <c r="M191" s="49">
        <f t="shared" si="47"/>
        <v>0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0</v>
      </c>
      <c r="H192" s="49">
        <f t="shared" si="47"/>
        <v>0</v>
      </c>
      <c r="I192" s="49">
        <f t="shared" si="47"/>
        <v>0</v>
      </c>
      <c r="J192" s="49">
        <f t="shared" si="47"/>
        <v>0</v>
      </c>
      <c r="K192" s="49">
        <f t="shared" si="47"/>
        <v>0</v>
      </c>
      <c r="L192" s="49">
        <f t="shared" si="47"/>
        <v>0</v>
      </c>
      <c r="M192" s="49">
        <f t="shared" si="47"/>
        <v>0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0</v>
      </c>
      <c r="H193" s="49">
        <f t="shared" si="47"/>
        <v>0</v>
      </c>
      <c r="I193" s="49">
        <f t="shared" si="47"/>
        <v>0</v>
      </c>
      <c r="J193" s="49">
        <f t="shared" si="47"/>
        <v>0</v>
      </c>
      <c r="K193" s="49">
        <f t="shared" si="47"/>
        <v>0</v>
      </c>
      <c r="L193" s="49">
        <f t="shared" si="47"/>
        <v>0</v>
      </c>
      <c r="M193" s="49">
        <f t="shared" si="47"/>
        <v>0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0</v>
      </c>
      <c r="H194" s="49">
        <f t="shared" si="47"/>
        <v>0</v>
      </c>
      <c r="I194" s="49">
        <f t="shared" si="47"/>
        <v>0</v>
      </c>
      <c r="J194" s="49">
        <f t="shared" si="47"/>
        <v>0</v>
      </c>
      <c r="K194" s="49">
        <f t="shared" si="47"/>
        <v>0</v>
      </c>
      <c r="L194" s="49">
        <f t="shared" si="47"/>
        <v>0</v>
      </c>
      <c r="M194" s="49">
        <f t="shared" si="47"/>
        <v>0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0</v>
      </c>
      <c r="H195" s="49">
        <f t="shared" si="47"/>
        <v>0</v>
      </c>
      <c r="I195" s="49">
        <f t="shared" si="47"/>
        <v>0</v>
      </c>
      <c r="J195" s="49">
        <f t="shared" si="47"/>
        <v>0</v>
      </c>
      <c r="K195" s="49">
        <f t="shared" si="47"/>
        <v>0</v>
      </c>
      <c r="L195" s="49">
        <f t="shared" si="47"/>
        <v>0</v>
      </c>
      <c r="M195" s="49">
        <f t="shared" si="47"/>
        <v>0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0</v>
      </c>
      <c r="H196" s="49">
        <f t="shared" si="47"/>
        <v>0</v>
      </c>
      <c r="I196" s="49">
        <f t="shared" si="47"/>
        <v>0</v>
      </c>
      <c r="J196" s="49">
        <f t="shared" si="47"/>
        <v>0</v>
      </c>
      <c r="K196" s="49">
        <f t="shared" si="47"/>
        <v>0</v>
      </c>
      <c r="L196" s="49">
        <f t="shared" si="47"/>
        <v>0</v>
      </c>
      <c r="M196" s="49">
        <f t="shared" si="47"/>
        <v>0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0</v>
      </c>
      <c r="H197" s="49">
        <f t="shared" si="47"/>
        <v>0</v>
      </c>
      <c r="I197" s="49">
        <f t="shared" si="47"/>
        <v>0</v>
      </c>
      <c r="J197" s="49">
        <f t="shared" si="47"/>
        <v>0</v>
      </c>
      <c r="K197" s="49">
        <f t="shared" si="47"/>
        <v>0</v>
      </c>
      <c r="L197" s="49">
        <f t="shared" si="47"/>
        <v>0</v>
      </c>
      <c r="M197" s="49">
        <f t="shared" si="47"/>
        <v>0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0</v>
      </c>
      <c r="H198" s="52">
        <f t="shared" si="47"/>
        <v>0</v>
      </c>
      <c r="I198" s="52">
        <f t="shared" si="47"/>
        <v>0</v>
      </c>
      <c r="J198" s="52">
        <f t="shared" si="47"/>
        <v>0</v>
      </c>
      <c r="K198" s="52">
        <f t="shared" si="47"/>
        <v>0</v>
      </c>
      <c r="L198" s="52">
        <f t="shared" si="47"/>
        <v>0</v>
      </c>
      <c r="M198" s="52">
        <f t="shared" si="47"/>
        <v>0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</v>
      </c>
      <c r="H199" s="49">
        <f t="shared" si="47"/>
        <v>0</v>
      </c>
      <c r="I199" s="49">
        <f t="shared" si="47"/>
        <v>0</v>
      </c>
      <c r="J199" s="49">
        <f t="shared" si="47"/>
        <v>0</v>
      </c>
      <c r="K199" s="49">
        <f t="shared" si="47"/>
        <v>0</v>
      </c>
      <c r="L199" s="49">
        <f t="shared" si="47"/>
        <v>0</v>
      </c>
      <c r="M199" s="49">
        <f t="shared" si="47"/>
        <v>0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0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0</v>
      </c>
      <c r="H206" s="48" t="e">
        <f t="shared" ref="H206:K209" si="49">LN(H152/H184)</f>
        <v>#NUM!</v>
      </c>
      <c r="I206" s="48" t="e">
        <f t="shared" si="49"/>
        <v>#NUM!</v>
      </c>
      <c r="J206" s="48" t="e">
        <f t="shared" si="49"/>
        <v>#NUM!</v>
      </c>
      <c r="K206" s="48" t="e">
        <f t="shared" si="49"/>
        <v>#NUM!</v>
      </c>
      <c r="L206" s="48" t="e">
        <f t="shared" ref="L206:M206" si="50">LN(L152/L184)</f>
        <v>#NUM!</v>
      </c>
      <c r="M206" s="48" t="e">
        <f t="shared" si="50"/>
        <v>#NUM!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0</v>
      </c>
      <c r="H207" s="48" t="e">
        <f t="shared" si="49"/>
        <v>#DIV/0!</v>
      </c>
      <c r="I207" s="48" t="e">
        <f t="shared" si="49"/>
        <v>#DIV/0!</v>
      </c>
      <c r="J207" s="48" t="e">
        <f t="shared" si="49"/>
        <v>#DIV/0!</v>
      </c>
      <c r="K207" s="48" t="e">
        <f t="shared" si="49"/>
        <v>#DIV/0!</v>
      </c>
      <c r="L207" s="48" t="e">
        <f t="shared" ref="L207:M207" si="51">LN(L153/L185)</f>
        <v>#DIV/0!</v>
      </c>
      <c r="M207" s="48" t="e">
        <f t="shared" si="51"/>
        <v>#DIV/0!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</v>
      </c>
      <c r="H208" s="48" t="e">
        <f t="shared" si="49"/>
        <v>#DIV/0!</v>
      </c>
      <c r="I208" s="48" t="e">
        <f t="shared" si="49"/>
        <v>#DIV/0!</v>
      </c>
      <c r="J208" s="48" t="e">
        <f t="shared" si="49"/>
        <v>#DIV/0!</v>
      </c>
      <c r="K208" s="48" t="e">
        <f t="shared" si="49"/>
        <v>#DIV/0!</v>
      </c>
      <c r="L208" s="48" t="e">
        <f t="shared" ref="L208:M208" si="52">LN(L154/L186)</f>
        <v>#DIV/0!</v>
      </c>
      <c r="M208" s="48" t="e">
        <f t="shared" si="52"/>
        <v>#DIV/0!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0</v>
      </c>
      <c r="H209" s="48" t="e">
        <f t="shared" si="49"/>
        <v>#DIV/0!</v>
      </c>
      <c r="I209" s="48" t="e">
        <f t="shared" si="49"/>
        <v>#DIV/0!</v>
      </c>
      <c r="J209" s="48" t="e">
        <f t="shared" si="49"/>
        <v>#DIV/0!</v>
      </c>
      <c r="K209" s="48" t="e">
        <f t="shared" si="49"/>
        <v>#DIV/0!</v>
      </c>
      <c r="L209" s="48" t="e">
        <f t="shared" ref="L209:M209" si="53">LN(L155/L187)</f>
        <v>#DIV/0!</v>
      </c>
      <c r="M209" s="48" t="e">
        <f t="shared" si="53"/>
        <v>#DIV/0!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0</v>
      </c>
      <c r="H210" s="48" t="e">
        <f t="shared" ref="H210:K213" si="54">H206*H206/2</f>
        <v>#NUM!</v>
      </c>
      <c r="I210" s="48" t="e">
        <f t="shared" si="54"/>
        <v>#NUM!</v>
      </c>
      <c r="J210" s="48" t="e">
        <f t="shared" si="54"/>
        <v>#NUM!</v>
      </c>
      <c r="K210" s="48" t="e">
        <f t="shared" si="54"/>
        <v>#NUM!</v>
      </c>
      <c r="L210" s="48" t="e">
        <f t="shared" ref="L210:M210" si="55">L206*L206/2</f>
        <v>#NUM!</v>
      </c>
      <c r="M210" s="48" t="e">
        <f t="shared" si="55"/>
        <v>#NUM!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</v>
      </c>
      <c r="H211" s="48" t="e">
        <f t="shared" si="54"/>
        <v>#DIV/0!</v>
      </c>
      <c r="I211" s="48" t="e">
        <f t="shared" si="54"/>
        <v>#DIV/0!</v>
      </c>
      <c r="J211" s="48" t="e">
        <f t="shared" si="54"/>
        <v>#DIV/0!</v>
      </c>
      <c r="K211" s="48" t="e">
        <f t="shared" si="54"/>
        <v>#DIV/0!</v>
      </c>
      <c r="L211" s="48" t="e">
        <f t="shared" ref="L211:M211" si="56">L207*L207/2</f>
        <v>#DIV/0!</v>
      </c>
      <c r="M211" s="48" t="e">
        <f t="shared" si="56"/>
        <v>#DIV/0!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</v>
      </c>
      <c r="H212" s="48" t="e">
        <f t="shared" si="54"/>
        <v>#DIV/0!</v>
      </c>
      <c r="I212" s="48" t="e">
        <f t="shared" si="54"/>
        <v>#DIV/0!</v>
      </c>
      <c r="J212" s="48" t="e">
        <f t="shared" si="54"/>
        <v>#DIV/0!</v>
      </c>
      <c r="K212" s="48" t="e">
        <f t="shared" si="54"/>
        <v>#DIV/0!</v>
      </c>
      <c r="L212" s="48" t="e">
        <f t="shared" ref="L212:M212" si="57">L208*L208/2</f>
        <v>#DIV/0!</v>
      </c>
      <c r="M212" s="48" t="e">
        <f t="shared" si="57"/>
        <v>#DIV/0!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</v>
      </c>
      <c r="H213" s="48" t="e">
        <f t="shared" si="54"/>
        <v>#DIV/0!</v>
      </c>
      <c r="I213" s="48" t="e">
        <f t="shared" si="54"/>
        <v>#DIV/0!</v>
      </c>
      <c r="J213" s="48" t="e">
        <f t="shared" si="54"/>
        <v>#DIV/0!</v>
      </c>
      <c r="K213" s="48" t="e">
        <f t="shared" si="54"/>
        <v>#DIV/0!</v>
      </c>
      <c r="L213" s="48" t="e">
        <f t="shared" ref="L213:M213" si="58">L209*L209/2</f>
        <v>#DIV/0!</v>
      </c>
      <c r="M213" s="48" t="e">
        <f t="shared" si="58"/>
        <v>#DIV/0!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</v>
      </c>
      <c r="H214" s="48" t="e">
        <f t="shared" ref="H214:K214" si="59">H206*H207</f>
        <v>#NUM!</v>
      </c>
      <c r="I214" s="48" t="e">
        <f t="shared" si="59"/>
        <v>#NUM!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</v>
      </c>
      <c r="H215" s="48" t="e">
        <f t="shared" ref="H215:K215" si="61">H206*H208</f>
        <v>#NUM!</v>
      </c>
      <c r="I215" s="48" t="e">
        <f t="shared" si="61"/>
        <v>#NUM!</v>
      </c>
      <c r="J215" s="48" t="e">
        <f t="shared" si="61"/>
        <v>#NUM!</v>
      </c>
      <c r="K215" s="48" t="e">
        <f t="shared" si="61"/>
        <v>#NUM!</v>
      </c>
      <c r="L215" s="48" t="e">
        <f t="shared" ref="L215:M215" si="62">L206*L208</f>
        <v>#NUM!</v>
      </c>
      <c r="M215" s="48" t="e">
        <f t="shared" si="62"/>
        <v>#NUM!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</v>
      </c>
      <c r="H216" s="48" t="e">
        <f t="shared" ref="H216:K216" si="63">H206*H209</f>
        <v>#NUM!</v>
      </c>
      <c r="I216" s="48" t="e">
        <f t="shared" si="63"/>
        <v>#NUM!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</v>
      </c>
      <c r="H217" s="48" t="e">
        <f t="shared" ref="H217:K217" si="65">H207*H208</f>
        <v>#DIV/0!</v>
      </c>
      <c r="I217" s="48" t="e">
        <f t="shared" si="65"/>
        <v>#DIV/0!</v>
      </c>
      <c r="J217" s="48" t="e">
        <f t="shared" si="65"/>
        <v>#DIV/0!</v>
      </c>
      <c r="K217" s="48" t="e">
        <f t="shared" si="65"/>
        <v>#DIV/0!</v>
      </c>
      <c r="L217" s="48" t="e">
        <f t="shared" ref="L217:M217" si="66">L207*L208</f>
        <v>#DIV/0!</v>
      </c>
      <c r="M217" s="48" t="e">
        <f t="shared" si="66"/>
        <v>#DIV/0!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</v>
      </c>
      <c r="H218" s="48" t="e">
        <f t="shared" ref="H218:K218" si="67">H207*H209</f>
        <v>#DIV/0!</v>
      </c>
      <c r="I218" s="48" t="e">
        <f t="shared" si="67"/>
        <v>#DIV/0!</v>
      </c>
      <c r="J218" s="48" t="e">
        <f t="shared" si="67"/>
        <v>#DIV/0!</v>
      </c>
      <c r="K218" s="48" t="e">
        <f t="shared" si="67"/>
        <v>#DIV/0!</v>
      </c>
      <c r="L218" s="48" t="e">
        <f t="shared" ref="L218:M218" si="68">L207*L209</f>
        <v>#DIV/0!</v>
      </c>
      <c r="M218" s="48" t="e">
        <f t="shared" si="68"/>
        <v>#DIV/0!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0</v>
      </c>
      <c r="H219" s="48" t="e">
        <f t="shared" ref="H219:K219" si="69">H208*H209</f>
        <v>#DIV/0!</v>
      </c>
      <c r="I219" s="48" t="e">
        <f t="shared" si="69"/>
        <v>#DIV/0!</v>
      </c>
      <c r="J219" s="48" t="e">
        <f t="shared" si="69"/>
        <v>#DIV/0!</v>
      </c>
      <c r="K219" s="48" t="e">
        <f t="shared" si="69"/>
        <v>#DIV/0!</v>
      </c>
      <c r="L219" s="48" t="e">
        <f t="shared" ref="L219:M219" si="70">L208*L209</f>
        <v>#DIV/0!</v>
      </c>
      <c r="M219" s="48" t="e">
        <f t="shared" si="70"/>
        <v>#DIV/0!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0</v>
      </c>
      <c r="H220" s="48" t="e">
        <f t="shared" ref="H220:K220" si="71">LN(H156/H198)</f>
        <v>#DIV/0!</v>
      </c>
      <c r="I220" s="48" t="e">
        <f t="shared" si="71"/>
        <v>#DIV/0!</v>
      </c>
      <c r="J220" s="48" t="e">
        <f t="shared" si="71"/>
        <v>#DIV/0!</v>
      </c>
      <c r="K220" s="48" t="e">
        <f t="shared" si="71"/>
        <v>#DIV/0!</v>
      </c>
      <c r="L220" s="48" t="e">
        <f t="shared" ref="L220:M220" si="72">LN(L156/L198)</f>
        <v>#DIV/0!</v>
      </c>
      <c r="M220" s="48" t="e">
        <f t="shared" si="72"/>
        <v>#DIV/0!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</v>
      </c>
      <c r="H221" s="31" t="e">
        <f t="shared" ref="H221:K221" si="73">H157/H199</f>
        <v>#DIV/0!</v>
      </c>
      <c r="I221" s="31" t="e">
        <f t="shared" si="73"/>
        <v>#DIV/0!</v>
      </c>
      <c r="J221" s="31" t="e">
        <f t="shared" si="73"/>
        <v>#DIV/0!</v>
      </c>
      <c r="K221" s="31" t="e">
        <f t="shared" si="73"/>
        <v>#DIV/0!</v>
      </c>
      <c r="L221" s="31" t="e">
        <f t="shared" ref="L221:M221" si="74">L157/L199</f>
        <v>#DIV/0!</v>
      </c>
      <c r="M221" s="31" t="e">
        <f t="shared" si="74"/>
        <v>#DIV/0!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0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0</v>
      </c>
      <c r="H226" s="50">
        <f t="shared" ref="H226:K241" si="78">H162*H205</f>
        <v>0</v>
      </c>
      <c r="I226" s="50">
        <f t="shared" si="78"/>
        <v>0</v>
      </c>
      <c r="J226" s="50">
        <f t="shared" si="78"/>
        <v>0</v>
      </c>
      <c r="K226" s="50">
        <f t="shared" si="78"/>
        <v>0</v>
      </c>
      <c r="L226" s="50">
        <f t="shared" ref="L226:M226" si="79">L162*L205</f>
        <v>0</v>
      </c>
      <c r="M226" s="50">
        <f t="shared" si="79"/>
        <v>0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0</v>
      </c>
      <c r="H227" s="50" t="e">
        <f t="shared" si="78"/>
        <v>#NUM!</v>
      </c>
      <c r="I227" s="50" t="e">
        <f t="shared" si="78"/>
        <v>#NUM!</v>
      </c>
      <c r="J227" s="50" t="e">
        <f t="shared" si="78"/>
        <v>#NUM!</v>
      </c>
      <c r="K227" s="50" t="e">
        <f t="shared" si="78"/>
        <v>#NUM!</v>
      </c>
      <c r="L227" s="50" t="e">
        <f t="shared" ref="L227:M227" si="80">L163*L206</f>
        <v>#NUM!</v>
      </c>
      <c r="M227" s="50" t="e">
        <f t="shared" si="80"/>
        <v>#NUM!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0</v>
      </c>
      <c r="H228" s="50" t="e">
        <f t="shared" si="78"/>
        <v>#DIV/0!</v>
      </c>
      <c r="I228" s="50" t="e">
        <f t="shared" si="78"/>
        <v>#DIV/0!</v>
      </c>
      <c r="J228" s="50" t="e">
        <f t="shared" si="78"/>
        <v>#DIV/0!</v>
      </c>
      <c r="K228" s="50" t="e">
        <f t="shared" si="78"/>
        <v>#DIV/0!</v>
      </c>
      <c r="L228" s="50" t="e">
        <f t="shared" ref="L228:M228" si="81">L164*L207</f>
        <v>#DIV/0!</v>
      </c>
      <c r="M228" s="50" t="e">
        <f t="shared" si="81"/>
        <v>#DIV/0!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0</v>
      </c>
      <c r="H229" s="50" t="e">
        <f t="shared" si="78"/>
        <v>#DIV/0!</v>
      </c>
      <c r="I229" s="50" t="e">
        <f t="shared" si="78"/>
        <v>#DIV/0!</v>
      </c>
      <c r="J229" s="50" t="e">
        <f t="shared" si="78"/>
        <v>#DIV/0!</v>
      </c>
      <c r="K229" s="50" t="e">
        <f t="shared" si="78"/>
        <v>#DIV/0!</v>
      </c>
      <c r="L229" s="50" t="e">
        <f t="shared" ref="L229:M229" si="82">L165*L208</f>
        <v>#DIV/0!</v>
      </c>
      <c r="M229" s="50" t="e">
        <f t="shared" si="82"/>
        <v>#DIV/0!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0</v>
      </c>
      <c r="H230" s="50" t="e">
        <f t="shared" si="78"/>
        <v>#DIV/0!</v>
      </c>
      <c r="I230" s="50" t="e">
        <f t="shared" si="78"/>
        <v>#DIV/0!</v>
      </c>
      <c r="J230" s="50" t="e">
        <f t="shared" si="78"/>
        <v>#DIV/0!</v>
      </c>
      <c r="K230" s="50" t="e">
        <f t="shared" si="78"/>
        <v>#DIV/0!</v>
      </c>
      <c r="L230" s="50" t="e">
        <f t="shared" ref="L230:M230" si="83">L166*L209</f>
        <v>#DIV/0!</v>
      </c>
      <c r="M230" s="50" t="e">
        <f t="shared" si="83"/>
        <v>#DIV/0!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0</v>
      </c>
      <c r="H231" s="50" t="e">
        <f t="shared" si="78"/>
        <v>#NUM!</v>
      </c>
      <c r="I231" s="50" t="e">
        <f t="shared" si="78"/>
        <v>#NUM!</v>
      </c>
      <c r="J231" s="50" t="e">
        <f t="shared" si="78"/>
        <v>#NUM!</v>
      </c>
      <c r="K231" s="50" t="e">
        <f t="shared" si="78"/>
        <v>#NUM!</v>
      </c>
      <c r="L231" s="50" t="e">
        <f t="shared" ref="L231:M231" si="84">L167*L210</f>
        <v>#NUM!</v>
      </c>
      <c r="M231" s="50" t="e">
        <f t="shared" si="84"/>
        <v>#NUM!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0</v>
      </c>
      <c r="H232" s="50" t="e">
        <f t="shared" si="78"/>
        <v>#DIV/0!</v>
      </c>
      <c r="I232" s="50" t="e">
        <f t="shared" si="78"/>
        <v>#DIV/0!</v>
      </c>
      <c r="J232" s="50" t="e">
        <f t="shared" si="78"/>
        <v>#DIV/0!</v>
      </c>
      <c r="K232" s="50" t="e">
        <f t="shared" si="78"/>
        <v>#DIV/0!</v>
      </c>
      <c r="L232" s="50" t="e">
        <f t="shared" ref="L232:M232" si="85">L168*L211</f>
        <v>#DIV/0!</v>
      </c>
      <c r="M232" s="50" t="e">
        <f t="shared" si="85"/>
        <v>#DIV/0!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</v>
      </c>
      <c r="H233" s="50" t="e">
        <f t="shared" si="78"/>
        <v>#DIV/0!</v>
      </c>
      <c r="I233" s="50" t="e">
        <f t="shared" si="78"/>
        <v>#DIV/0!</v>
      </c>
      <c r="J233" s="50" t="e">
        <f t="shared" si="78"/>
        <v>#DIV/0!</v>
      </c>
      <c r="K233" s="50" t="e">
        <f t="shared" si="78"/>
        <v>#DIV/0!</v>
      </c>
      <c r="L233" s="50" t="e">
        <f t="shared" ref="L233:M233" si="86">L169*L212</f>
        <v>#DIV/0!</v>
      </c>
      <c r="M233" s="50" t="e">
        <f t="shared" si="86"/>
        <v>#DIV/0!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</v>
      </c>
      <c r="H234" s="50" t="e">
        <f t="shared" si="78"/>
        <v>#DIV/0!</v>
      </c>
      <c r="I234" s="50" t="e">
        <f t="shared" si="78"/>
        <v>#DIV/0!</v>
      </c>
      <c r="J234" s="50" t="e">
        <f t="shared" si="78"/>
        <v>#DIV/0!</v>
      </c>
      <c r="K234" s="50" t="e">
        <f t="shared" si="78"/>
        <v>#DIV/0!</v>
      </c>
      <c r="L234" s="50" t="e">
        <f t="shared" ref="L234:M234" si="87">L170*L213</f>
        <v>#DIV/0!</v>
      </c>
      <c r="M234" s="50" t="e">
        <f t="shared" si="87"/>
        <v>#DIV/0!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0</v>
      </c>
      <c r="H235" s="50" t="e">
        <f t="shared" si="78"/>
        <v>#NUM!</v>
      </c>
      <c r="I235" s="50" t="e">
        <f t="shared" si="78"/>
        <v>#NUM!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0</v>
      </c>
      <c r="H236" s="50" t="e">
        <f t="shared" si="78"/>
        <v>#NUM!</v>
      </c>
      <c r="I236" s="50" t="e">
        <f t="shared" si="78"/>
        <v>#NUM!</v>
      </c>
      <c r="J236" s="50" t="e">
        <f t="shared" si="78"/>
        <v>#NUM!</v>
      </c>
      <c r="K236" s="50" t="e">
        <f t="shared" si="78"/>
        <v>#NUM!</v>
      </c>
      <c r="L236" s="50" t="e">
        <f t="shared" ref="L236:M236" si="89">L172*L215</f>
        <v>#NUM!</v>
      </c>
      <c r="M236" s="50" t="e">
        <f t="shared" si="89"/>
        <v>#NUM!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0</v>
      </c>
      <c r="H237" s="50" t="e">
        <f t="shared" si="78"/>
        <v>#NUM!</v>
      </c>
      <c r="I237" s="50" t="e">
        <f t="shared" si="78"/>
        <v>#NUM!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</v>
      </c>
      <c r="H238" s="50" t="e">
        <f t="shared" si="78"/>
        <v>#DIV/0!</v>
      </c>
      <c r="I238" s="50" t="e">
        <f t="shared" si="78"/>
        <v>#DIV/0!</v>
      </c>
      <c r="J238" s="50" t="e">
        <f t="shared" si="78"/>
        <v>#DIV/0!</v>
      </c>
      <c r="K238" s="50" t="e">
        <f t="shared" si="78"/>
        <v>#DIV/0!</v>
      </c>
      <c r="L238" s="50" t="e">
        <f t="shared" ref="L238:M238" si="91">L174*L217</f>
        <v>#DIV/0!</v>
      </c>
      <c r="M238" s="50" t="e">
        <f t="shared" si="91"/>
        <v>#DIV/0!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</v>
      </c>
      <c r="H239" s="50" t="e">
        <f t="shared" si="78"/>
        <v>#DIV/0!</v>
      </c>
      <c r="I239" s="50" t="e">
        <f t="shared" si="78"/>
        <v>#DIV/0!</v>
      </c>
      <c r="J239" s="50" t="e">
        <f t="shared" si="78"/>
        <v>#DIV/0!</v>
      </c>
      <c r="K239" s="50" t="e">
        <f t="shared" si="78"/>
        <v>#DIV/0!</v>
      </c>
      <c r="L239" s="50" t="e">
        <f t="shared" ref="L239:M239" si="92">L175*L218</f>
        <v>#DIV/0!</v>
      </c>
      <c r="M239" s="50" t="e">
        <f t="shared" si="92"/>
        <v>#DIV/0!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0</v>
      </c>
      <c r="H240" s="50" t="e">
        <f t="shared" si="78"/>
        <v>#DIV/0!</v>
      </c>
      <c r="I240" s="50" t="e">
        <f t="shared" si="78"/>
        <v>#DIV/0!</v>
      </c>
      <c r="J240" s="50" t="e">
        <f t="shared" si="78"/>
        <v>#DIV/0!</v>
      </c>
      <c r="K240" s="50" t="e">
        <f t="shared" si="78"/>
        <v>#DIV/0!</v>
      </c>
      <c r="L240" s="50" t="e">
        <f t="shared" ref="L240:M240" si="93">L176*L219</f>
        <v>#DIV/0!</v>
      </c>
      <c r="M240" s="50" t="e">
        <f t="shared" si="93"/>
        <v>#DIV/0!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0</v>
      </c>
      <c r="H241" s="50" t="e">
        <f t="shared" si="78"/>
        <v>#DIV/0!</v>
      </c>
      <c r="I241" s="50" t="e">
        <f t="shared" si="78"/>
        <v>#DIV/0!</v>
      </c>
      <c r="J241" s="50" t="e">
        <f t="shared" si="78"/>
        <v>#DIV/0!</v>
      </c>
      <c r="K241" s="50" t="e">
        <f t="shared" si="78"/>
        <v>#DIV/0!</v>
      </c>
      <c r="L241" s="50" t="e">
        <f t="shared" ref="L241:M241" si="94">L177*L220</f>
        <v>#DIV/0!</v>
      </c>
      <c r="M241" s="50" t="e">
        <f t="shared" si="94"/>
        <v>#DIV/0!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0</v>
      </c>
      <c r="H242" s="50" t="e">
        <f t="shared" ref="H242:K243" si="95">H178*H221</f>
        <v>#DIV/0!</v>
      </c>
      <c r="I242" s="50" t="e">
        <f t="shared" si="95"/>
        <v>#DIV/0!</v>
      </c>
      <c r="J242" s="50" t="e">
        <f t="shared" si="95"/>
        <v>#DIV/0!</v>
      </c>
      <c r="K242" s="50" t="e">
        <f t="shared" si="95"/>
        <v>#DIV/0!</v>
      </c>
      <c r="L242" s="50" t="e">
        <f t="shared" ref="L242:M242" si="96">L178*L221</f>
        <v>#DIV/0!</v>
      </c>
      <c r="M242" s="50" t="e">
        <f t="shared" si="96"/>
        <v>#DIV/0!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</v>
      </c>
      <c r="H243" s="50">
        <f t="shared" si="95"/>
        <v>0</v>
      </c>
      <c r="I243" s="50">
        <f t="shared" si="95"/>
        <v>0</v>
      </c>
      <c r="J243" s="50">
        <f t="shared" si="95"/>
        <v>0</v>
      </c>
      <c r="K243" s="50">
        <f t="shared" si="95"/>
        <v>0</v>
      </c>
      <c r="L243" s="50">
        <f t="shared" ref="L243:M243" si="97">L179*L222</f>
        <v>0</v>
      </c>
      <c r="M243" s="50">
        <f t="shared" si="97"/>
        <v>0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0</v>
      </c>
      <c r="H245" s="44" t="e">
        <f t="shared" ref="H245:K245" si="98">SUM(H226:H243)</f>
        <v>#NUM!</v>
      </c>
      <c r="I245" s="44" t="e">
        <f t="shared" si="98"/>
        <v>#NUM!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0</v>
      </c>
      <c r="H246" s="8" t="e">
        <f t="shared" ref="H246:K246" si="100">EXP(H245)</f>
        <v>#NUM!</v>
      </c>
      <c r="I246" s="8" t="e">
        <f t="shared" si="100"/>
        <v>#NUM!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0</v>
      </c>
      <c r="H247" s="21" t="e">
        <f t="shared" ref="H247:K247" si="102">H137</f>
        <v>#NUM!</v>
      </c>
      <c r="I247" s="21" t="e">
        <f t="shared" si="102"/>
        <v>#NUM!</v>
      </c>
      <c r="J247" s="21" t="e">
        <f t="shared" si="102"/>
        <v>#NUM!</v>
      </c>
      <c r="K247" s="21" t="e">
        <f t="shared" si="102"/>
        <v>#NUM!</v>
      </c>
      <c r="L247" s="21" t="e">
        <f t="shared" ref="L247:M247" si="103">L137</f>
        <v>#NUM!</v>
      </c>
      <c r="M247" s="21" t="e">
        <f t="shared" si="103"/>
        <v>#NUM!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0</v>
      </c>
      <c r="H248" s="8" t="e">
        <f t="shared" ref="H248:K248" si="104">H246*H247</f>
        <v>#NUM!</v>
      </c>
      <c r="I248" s="8" t="e">
        <f t="shared" si="104"/>
        <v>#NUM!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0</v>
      </c>
      <c r="H256" s="60" t="e">
        <f t="shared" ref="H256:K256" si="107">H121</f>
        <v>#NUM!</v>
      </c>
      <c r="I256" s="60" t="e">
        <f t="shared" si="107"/>
        <v>#NUM!</v>
      </c>
      <c r="J256" s="60" t="e">
        <f t="shared" si="107"/>
        <v>#NUM!</v>
      </c>
      <c r="K256" s="60" t="e">
        <f t="shared" si="107"/>
        <v>#NUM!</v>
      </c>
      <c r="L256" s="60" t="e">
        <f t="shared" ref="L256:M256" si="108">L121</f>
        <v>#NUM!</v>
      </c>
      <c r="M256" s="60" t="e">
        <f t="shared" si="108"/>
        <v>#NUM!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0</v>
      </c>
      <c r="H257" s="60" t="e">
        <f t="shared" ref="H257:K257" si="110">H248</f>
        <v>#NUM!</v>
      </c>
      <c r="I257" s="60" t="e">
        <f t="shared" si="110"/>
        <v>#NUM!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0</v>
      </c>
      <c r="H258" s="25" t="e">
        <f t="shared" ref="H258:K258" si="113">H256-H257</f>
        <v>#NUM!</v>
      </c>
      <c r="I258" s="25" t="e">
        <f t="shared" si="113"/>
        <v>#NUM!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 t="e">
        <f t="shared" ref="G259" si="115">G258/G257</f>
        <v>#DIV/0!</v>
      </c>
      <c r="H259" s="61" t="e">
        <f t="shared" ref="H259:K259" si="116">H258/H257</f>
        <v>#NUM!</v>
      </c>
      <c r="I259" s="61" t="e">
        <f t="shared" si="116"/>
        <v>#NUM!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0.23878141255250601</v>
      </c>
      <c r="H261" s="64" t="e">
        <f t="shared" ref="H261:K261" si="118">LN(H256/H257)</f>
        <v>#NUM!</v>
      </c>
      <c r="I261" s="64" t="e">
        <f t="shared" si="118"/>
        <v>#NUM!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A16" sqref="A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Click to Choose an LDC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0</v>
      </c>
      <c r="G10" s="86" t="e">
        <f>'Benchmarking Calculations'!H121</f>
        <v>#NUM!</v>
      </c>
      <c r="H10" s="86" t="e">
        <f>'Benchmarking Calculations'!I121</f>
        <v>#NUM!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0</v>
      </c>
      <c r="G12" s="86" t="e">
        <f>'Benchmarking Calculations'!H257</f>
        <v>#NUM!</v>
      </c>
      <c r="H12" s="86" t="e">
        <f>'Benchmarking Calculations'!I257</f>
        <v>#NUM!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0</v>
      </c>
      <c r="G14" s="86" t="e">
        <f t="shared" si="0"/>
        <v>#NUM!</v>
      </c>
      <c r="H14" s="86" t="e">
        <f t="shared" si="0"/>
        <v>#NUM!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 t="e">
        <f>LN(F10/F12)</f>
        <v>#DIV/0!</v>
      </c>
      <c r="G16" s="167" t="e">
        <f t="shared" ref="G16:H16" si="2">LN(G10/G12)</f>
        <v>#NUM!</v>
      </c>
      <c r="H16" s="167" t="e">
        <f t="shared" si="2"/>
        <v>#NUM!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 t="e">
        <f>AVERAGE(F16:H16)</f>
        <v>#DIV/0!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 t="e">
        <f>IF(F16&lt;-0.25,1,IF(F16&lt;-0.1,2,IF(F16&lt;0.1,3,IF(F16&lt;0.25,4,5))))</f>
        <v>#DIV/0!</v>
      </c>
      <c r="G22" s="149" t="e">
        <f t="shared" ref="G22" si="5">IF(G16&lt;-0.25,1,IF(G16&lt;-0.1,2,IF(G16&lt;0.1,3,IF(G16&lt;0.25,4,5))))</f>
        <v>#NUM!</v>
      </c>
      <c r="H22" s="149" t="e">
        <f>IF($H$16&lt;-0.25,1,IF($H$16&lt;-0.1,2,IF($H$16&lt;0.1,3,IF($H$16&lt;0.25,4,5))))</f>
        <v>#NUM!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 t="e">
        <f>IF($H$18&lt;-0.25,1,IF($H$18&lt;-0.1,2,IF($H$18&lt;0.1,3,IF($H$18&lt;0.25,4,5))))</f>
        <v>#DIV/0!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Jane Scott</cp:lastModifiedBy>
  <cp:lastPrinted>2016-07-25T18:30:34Z</cp:lastPrinted>
  <dcterms:created xsi:type="dcterms:W3CDTF">2016-07-20T15:58:10Z</dcterms:created>
  <dcterms:modified xsi:type="dcterms:W3CDTF">2016-08-12T17:58:54Z</dcterms:modified>
</cp:coreProperties>
</file>