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alibhash_oeb_ca/Documents/Desktop/COVID Accounts/"/>
    </mc:Choice>
  </mc:AlternateContent>
  <xr:revisionPtr revIDLastSave="0" documentId="8_{7EE2C267-ABF3-4D95-BDC0-5815F985F6F7}" xr6:coauthVersionLast="45" xr6:coauthVersionMax="45" xr10:uidLastSave="{00000000-0000-0000-0000-000000000000}"/>
  <bookViews>
    <workbookView xWindow="-110" yWindow="-110" windowWidth="25820" windowHeight="14020" tabRatio="29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10" r:id="rId8"/>
    <pivotCache cacheId="11" r:id="rId9"/>
    <pivotCache cacheId="17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1" i="1"/>
  <c r="I8" i="1" l="1"/>
  <c r="I9" i="1"/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7" i="1"/>
  <c r="I12" i="1"/>
</calcChain>
</file>

<file path=xl/sharedStrings.xml><?xml version="1.0" encoding="utf-8"?>
<sst xmlns="http://schemas.openxmlformats.org/spreadsheetml/2006/main" count="128" uniqueCount="50">
  <si>
    <t>June</t>
  </si>
  <si>
    <t>July</t>
  </si>
  <si>
    <t>Canadian Niagara Power Inc.</t>
  </si>
  <si>
    <t>Hydro One Networks Inc.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</si>
  <si>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</si>
  <si>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</si>
  <si>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</si>
  <si>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</si>
  <si>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</si>
  <si>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</si>
  <si>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</si>
  <si>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</si>
  <si>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</si>
  <si>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</si>
  <si>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</si>
  <si>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</si>
  <si>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</si>
  <si>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</si>
  <si>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</si>
  <si>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</si>
  <si>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</si>
  <si>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</si>
  <si>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</si>
  <si>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</si>
  <si>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</si>
  <si>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</si>
  <si>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</si>
  <si>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</si>
  <si>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</si>
  <si>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</si>
  <si>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Month of Acutal</t>
  </si>
  <si>
    <t>Monthly Closing Balance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</si>
  <si>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</si>
  <si>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</si>
  <si>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</si>
  <si>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</si>
  <si>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</si>
  <si>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</si>
  <si>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</si>
  <si>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</si>
  <si>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</si>
  <si>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</si>
  <si>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2. The months of data provided are for the actulas reported. There are no forecasted values in this data set</t>
  </si>
  <si>
    <t>Enbridge Gas Inc.</t>
  </si>
  <si>
    <t>Gas Distributor</t>
  </si>
  <si>
    <t>August</t>
  </si>
  <si>
    <t>EPCOR Natural Gas Limited Partnership</t>
  </si>
  <si>
    <t>3. These account balances are subject to change and some entities have noted that their balances are zero until there is more clarity on the nature of the accounts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</si>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</sst>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166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7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5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44">
    <dxf>
      <numFmt numFmtId="166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alignment vertical="center"/>
    </dxf>
    <dxf>
      <alignment horizontal="center"/>
    </dxf>
    <dxf>
      <numFmt numFmtId="166" formatCode="_-&quot;$&quot;* #,##0_-;\-&quot;$&quot;* #,##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[COVID-19-Account-Balances-Gas-Distributors-as-of-20201211.xlsx]Transmitters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[COVID-19-Account-Balances-Gas-Distributors-as-of-20201211.xlsx]OPG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emiMixedTypes="0" containsString="0" containsNumber="1" containsInteger="1" minValue="0" maxValue="0" count="1">
        <n v="0"/>
      </sharedItems>
    </cacheField>
    <cacheField name="Lost Revenues" numFmtId="166">
      <sharedItems containsSemiMixedTypes="0" containsString="0" containsNumber="1" containsInteger="1" minValue="0" maxValue="0" count="1">
        <n v="0"/>
      </sharedItems>
    </cacheField>
    <cacheField name="Other Costs" numFmtId="166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6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tring="0" containsBlank="1" containsNumber="1" containsInteger="1" minValue="0" maxValue="0"/>
    </cacheField>
    <cacheField name="Lost Revenues" numFmtId="166">
      <sharedItems containsString="0" containsBlank="1" containsNumber="1" containsInteger="1" minValue="0" maxValue="0"/>
    </cacheField>
    <cacheField name="Other Costs" numFmtId="166">
      <sharedItems containsString="0" containsBlank="1" containsNumber="1" minValue="0" maxValue="12602586.109999999"/>
    </cacheField>
    <cacheField name="Bad Debt" numFmtId="166">
      <sharedItems containsString="0" containsBlank="1" containsNumber="1" containsInteger="1" minValue="0" maxValue="0"/>
    </cacheField>
    <cacheField name="Total" numFmtId="166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176.48167627315" createdVersion="6" refreshedVersion="6" minRefreshableVersion="3" recordCount="6" xr:uid="{BE105E70-B10D-4D6B-A59D-B9C91240DC75}">
  <cacheSource type="worksheet">
    <worksheetSource name="Table1"/>
  </cacheSource>
  <cacheFields count="8">
    <cacheField name="Entity Name" numFmtId="0">
      <sharedItems count="68">
        <s v="Enbridge Gas Inc."/>
        <s v="EPCOR Natural Gas Limited Partnership"/>
        <s v="Oshawa PUC Networks Inc." u="1"/>
        <s v="B2M Limited Partnership" u="1"/>
        <s v="Essex Powerlines Corporation" u="1"/>
        <s v="Algoma Power Inc." u="1"/>
        <s v="Hydro One Networks Inc." u="1"/>
        <s v="Elexicon Energy Inc." u="1"/>
        <s v="Northern Ontario Wires Inc." u="1"/>
        <s v="Hydro Ottawa Limited" u="1"/>
        <s v="Wellington North Power Inc." u="1"/>
        <s v="Entegrus Powerlines Inc." u="1"/>
        <s v="Grimsby Power Incorporated" u="1"/>
        <s v="Welland Hydro-Electric System Corp." u="1"/>
        <s v="Newmarket-Tay Power Distribution Ltd." u="1"/>
        <s v="Niagara-on-the-Lake Hydro Inc." u="1"/>
        <s v="Orangeville Hydro Limited" u="1"/>
        <s v="Festival Hydro Inc." u="1"/>
        <s v="Peterborough Distribution Incorporated" u="1"/>
        <s v="Oakville Hydro Electricity Distribution Inc." u="1"/>
        <s v="Hearst Power Distribution Company Limited" u="1"/>
        <s v="Niagara Reinforcement Limited Partnership" u="1"/>
        <s v="Milton Hydro Distribution Inc." u="1"/>
        <s v="Synergy North Corporation" u="1"/>
        <s v="London Hydro Inc." u="1"/>
        <s v="Sioux Lookout Hydro Inc." u="1"/>
        <s v="Renfrew Hydro Inc." u="1"/>
        <s v="Hydro Hawkesbury Inc." u="1"/>
        <s v="Burlington Hydro Inc." u="1"/>
        <s v="E.L.K. Energy Inc." u="1"/>
        <s v="Tillsonburg Hydro Inc." u="1"/>
        <s v="NextBridge Infrastructure LP" u="1"/>
        <s v="Ontario Power Generation Inc." u="1"/>
        <s v="Energy Plus Inc." u="1"/>
        <s v="ERTH Power Corporation" u="1"/>
        <s v="Westario Power Inc." u="1"/>
        <s v="Hydro One Sault Ste. Marie Limited Partnership" u="1"/>
        <s v="Hydro 2000 Inc." u="1"/>
        <s v="Wataynikaneyap Power LP" u="1"/>
        <s v="Atikokan Hydro Inc." u="1"/>
        <s v="Lakeland Power Distribution Ltd." u="1"/>
        <s v="Hydro One Remote Communities Inc." u="1"/>
        <s v="Ottawa River Power Corporation" u="1"/>
        <s v="Toronto Hydro-Electric System Limited" u="1"/>
        <s v="Espanola Regional Hydro Distribution Corporation" u="1"/>
        <s v="Lakefront Utilities Inc." u="1"/>
        <s v="Halton Hills Hydro Inc." u="1"/>
        <s v="Rideau St. Lawrence Distribution Inc." u="1"/>
        <s v="Bluewater Power Distribution Corporation" u="1"/>
        <s v="Cooperative Hydro Embrun Inc." u="1"/>
        <s v="Niagara Peninsula Energy Inc." u="1"/>
        <s v="Kitchener-Wilmot Hydro Inc." u="1"/>
        <s v="InnPower Corporation" u="1"/>
        <s v="Orillia Power Distribution Corporation" u="1"/>
        <s v="Wasaga Distribution Inc." u="1"/>
        <s v="Centre Wellington Hydro Ltd." u="1"/>
        <s v="EPCOR Electricity Distribution Ontario Inc." u="1"/>
        <s v="Greater Sudbury Hydro Inc." u="1"/>
        <s v="Waterloo North Hydro Inc." u="1"/>
        <s v="PUC Distribution Inc." u="1"/>
        <s v="Canadian Niagara Power Inc." u="1"/>
        <s v="North Bay Hydro Distribution Limited" u="1"/>
        <s v="Enwin Utilities Ltd." u="1"/>
        <s v="Fort Frances Power Corporation" u="1"/>
        <s v="Chapleau Public Utilities Corporation" u="1"/>
        <s v="Brantford Power Inc." u="1"/>
        <s v="Kingston Hydro Corporation" u="1"/>
        <s v="Alectra Utilities Corporation" u="1"/>
      </sharedItems>
    </cacheField>
    <cacheField name="Entity Type" numFmtId="0">
      <sharedItems count="4">
        <s v="Gas Distributor"/>
        <s v="Electric Transmitter" u="1"/>
        <s v="Electric Distributor" u="1"/>
        <s v="Electric Generator" u="1"/>
      </sharedItems>
    </cacheField>
    <cacheField name="Month of Acutal" numFmtId="0">
      <sharedItems count="7">
        <s v="August"/>
        <s v="September"/>
        <s v="October"/>
        <s v="May" u="1"/>
        <s v="April" u="1"/>
        <s v="June" u="1"/>
        <s v="July" u="1"/>
      </sharedItems>
    </cacheField>
    <cacheField name="Billing &amp; System Changes" numFmtId="166">
      <sharedItems containsSemiMixedTypes="0" containsString="0" containsNumber="1" containsInteger="1" minValue="0" maxValue="0"/>
    </cacheField>
    <cacheField name="Lost Revenues" numFmtId="166">
      <sharedItems containsSemiMixedTypes="0" containsString="0" containsNumber="1" containsInteger="1" minValue="0" maxValue="13992"/>
    </cacheField>
    <cacheField name="Other Costs" numFmtId="166">
      <sharedItems containsSemiMixedTypes="0" containsString="0" containsNumber="1" minValue="358000" maxValue="7580682.2240000013"/>
    </cacheField>
    <cacheField name="Bad Debt" numFmtId="166">
      <sharedItems containsSemiMixedTypes="0" containsString="0" containsNumber="1" containsInteger="1" minValue="0" maxValue="18474"/>
    </cacheField>
    <cacheField name="Monthly Closing Balance" numFmtId="166">
      <sharedItems containsSemiMixedTypes="0" containsString="0" containsNumber="1" minValue="390466" maxValue="7580682.224000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n v="0"/>
    <n v="0"/>
    <n v="7414749.5039999997"/>
    <n v="0"/>
    <n v="7414749.5039999997"/>
  </r>
  <r>
    <x v="0"/>
    <x v="0"/>
    <x v="1"/>
    <n v="0"/>
    <n v="0"/>
    <n v="7557400.7340000011"/>
    <n v="0"/>
    <n v="7557400.7340000011"/>
  </r>
  <r>
    <x v="0"/>
    <x v="0"/>
    <x v="2"/>
    <n v="0"/>
    <n v="0"/>
    <n v="7580682.2240000013"/>
    <n v="0"/>
    <n v="7580682.2240000013"/>
  </r>
  <r>
    <x v="1"/>
    <x v="0"/>
    <x v="0"/>
    <n v="0"/>
    <n v="13992"/>
    <n v="358000"/>
    <n v="18474"/>
    <n v="390466"/>
  </r>
  <r>
    <x v="1"/>
    <x v="0"/>
    <x v="1"/>
    <n v="0"/>
    <n v="13992"/>
    <n v="411500"/>
    <n v="18474"/>
    <n v="443966"/>
  </r>
  <r>
    <x v="1"/>
    <x v="0"/>
    <x v="2"/>
    <n v="0"/>
    <n v="13992"/>
    <n v="465000"/>
    <n v="18474"/>
    <n v="4974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17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E21" firstHeaderRow="1" firstDataRow="2" firstDataCol="1"/>
  <pivotFields count="8">
    <pivotField axis="axisRow" showAll="0" defaultSubtotal="0">
      <items count="68">
        <item m="1" x="67"/>
        <item m="1" x="5"/>
        <item m="1" x="39"/>
        <item m="1" x="3"/>
        <item m="1" x="48"/>
        <item m="1" x="65"/>
        <item m="1" x="28"/>
        <item m="1" x="60"/>
        <item m="1" x="55"/>
        <item m="1" x="64"/>
        <item m="1" x="49"/>
        <item m="1" x="29"/>
        <item m="1" x="7"/>
        <item m="1" x="33"/>
        <item m="1" x="11"/>
        <item m="1" x="62"/>
        <item m="1" x="56"/>
        <item m="1" x="34"/>
        <item m="1" x="44"/>
        <item m="1" x="4"/>
        <item m="1" x="17"/>
        <item m="1" x="63"/>
        <item m="1" x="57"/>
        <item m="1" x="12"/>
        <item m="1" x="46"/>
        <item m="1" x="20"/>
        <item m="1" x="37"/>
        <item m="1" x="27"/>
        <item m="1" x="6"/>
        <item m="1" x="41"/>
        <item m="1" x="36"/>
        <item m="1" x="9"/>
        <item m="1" x="52"/>
        <item m="1" x="66"/>
        <item m="1" x="51"/>
        <item m="1" x="45"/>
        <item m="1" x="40"/>
        <item m="1" x="24"/>
        <item m="1" x="22"/>
        <item m="1" x="14"/>
        <item m="1" x="31"/>
        <item m="1" x="50"/>
        <item m="1" x="21"/>
        <item m="1" x="15"/>
        <item m="1" x="61"/>
        <item m="1" x="8"/>
        <item m="1" x="19"/>
        <item m="1" x="32"/>
        <item m="1" x="16"/>
        <item m="1" x="53"/>
        <item m="1" x="2"/>
        <item m="1" x="42"/>
        <item m="1" x="18"/>
        <item m="1" x="59"/>
        <item m="1" x="26"/>
        <item m="1" x="47"/>
        <item m="1" x="25"/>
        <item m="1" x="23"/>
        <item m="1" x="30"/>
        <item m="1" x="43"/>
        <item m="1" x="54"/>
        <item m="1" x="38"/>
        <item m="1" x="58"/>
        <item m="1" x="13"/>
        <item m="1" x="10"/>
        <item m="1" x="35"/>
        <item x="0"/>
        <item x="1"/>
      </items>
    </pivotField>
    <pivotField axis="axisRow" showAll="0" defaultSubtotal="0">
      <items count="4">
        <item sd="0" m="1" x="2"/>
        <item sd="0" m="1" x="1"/>
        <item sd="0" m="1" x="3"/>
        <item x="0"/>
      </items>
    </pivotField>
    <pivotField axis="axisCol" showAll="0" defaultSubtotal="0">
      <items count="7">
        <item m="1" x="4"/>
        <item m="1" x="3"/>
        <item m="1" x="5"/>
        <item m="1" x="6"/>
        <item x="0"/>
        <item x="1"/>
        <item x="2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6" showAll="0" defaultSubtotal="0"/>
  </pivotFields>
  <rowFields count="3">
    <field x="1"/>
    <field x="0"/>
    <field x="-2"/>
  </rowFields>
  <rowItems count="18">
    <i>
      <x v="3"/>
    </i>
    <i r="1">
      <x v="66"/>
    </i>
    <i r="2">
      <x/>
    </i>
    <i r="2" i="1">
      <x v="1"/>
    </i>
    <i r="2" i="2">
      <x v="2"/>
    </i>
    <i r="2" i="3">
      <x v="3"/>
    </i>
    <i r="2" i="4">
      <x v="4"/>
    </i>
    <i r="1">
      <x v="67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3">
    <i>
      <x v="4"/>
    </i>
    <i>
      <x v="5"/>
    </i>
    <i>
      <x v="6"/>
    </i>
  </colItems>
  <dataFields count="5">
    <dataField name="Monthly Closing Balance Sub-Total" fld="7" baseField="1" baseItem="0" numFmtId="164"/>
    <dataField name="1. Billing &amp; System Changes" fld="3" baseField="1" baseItem="0" numFmtId="164"/>
    <dataField name="2. Lost Revenues" fld="4" baseField="1" baseItem="0" numFmtId="164"/>
    <dataField name="3. Other Costs" fld="5" baseField="1" baseItem="0" numFmtId="164"/>
    <dataField name="4. Bad Debt" fld="6" baseField="1" baseItem="0" numFmtId="164"/>
  </dataFields>
  <formats count="15">
    <format dxfId="33">
      <pivotArea outline="0" collapsedLevelsAreSubtotals="1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fieldPosition="0">
        <references count="1">
          <reference field="2" count="0"/>
        </references>
      </pivotArea>
    </format>
    <format dxfId="30">
      <pivotArea outline="0" fieldPosition="0">
        <references count="1">
          <reference field="4294967294" count="1">
            <x v="0"/>
          </reference>
        </references>
      </pivotArea>
    </format>
    <format dxfId="29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28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27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26">
      <pivotArea outline="0" fieldPosition="0">
        <references count="1">
          <reference field="4294967294" count="1">
            <x v="1"/>
          </reference>
        </references>
      </pivotArea>
    </format>
    <format dxfId="25">
      <pivotArea outline="0" fieldPosition="0">
        <references count="1">
          <reference field="4294967294" count="1">
            <x v="2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  <format dxfId="22">
      <pivotArea dataOnly="0" labelOnly="1" outline="0" fieldPosition="0">
        <references count="3">
          <reference field="4294967294" count="1">
            <x v="0"/>
          </reference>
          <reference field="0" count="1" selected="0">
            <x v="66"/>
          </reference>
          <reference field="1" count="0" selected="0"/>
        </references>
      </pivotArea>
    </format>
    <format dxfId="21">
      <pivotArea collapsedLevelsAreSubtotals="1" fieldPosition="0">
        <references count="3">
          <reference field="4294967294" count="1">
            <x v="0"/>
          </reference>
          <reference field="0" count="1" selected="0">
            <x v="66"/>
          </reference>
          <reference field="1" count="0" selected="0"/>
        </references>
      </pivotArea>
    </format>
    <format dxfId="20">
      <pivotArea collapsedLevelsAreSubtotals="1" fieldPosition="0">
        <references count="3">
          <reference field="4294967294" count="1">
            <x v="0"/>
          </reference>
          <reference field="0" count="1" selected="0">
            <x v="67"/>
          </reference>
          <reference field="1" count="0" selected="0"/>
        </references>
      </pivotArea>
    </format>
    <format dxfId="19">
      <pivotArea dataOnly="0" labelOnly="1" outline="0" fieldPosition="0">
        <references count="3">
          <reference field="4294967294" count="1">
            <x v="0"/>
          </reference>
          <reference field="0" count="1" selected="0">
            <x v="67"/>
          </reference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11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6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7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10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3">
        <item x="0"/>
        <item x="1"/>
        <item t="default"/>
      </items>
    </pivotField>
    <pivotField dataField="1" numFmtId="166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16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15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7"/>
    <dataField name="Sum of Lost Revenues" fld="3" baseField="0" baseItem="0"/>
    <dataField name="Sum of Bad Debt" fld="5" baseField="0" baseItem="0"/>
    <dataField name="Sum of Other Costs" fld="4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6:I12" totalsRowShown="0" headerRowDxfId="43" dataDxfId="42">
  <autoFilter ref="B6:I12" xr:uid="{AF2259B3-1D98-430A-9EFA-C01E8E8A3D2D}"/>
  <tableColumns count="8">
    <tableColumn id="1" xr3:uid="{B069DC12-E2BB-4626-9692-4875ED1F5377}" name="Entity Name" dataDxfId="41"/>
    <tableColumn id="8" xr3:uid="{3D90ABA7-85BC-4385-B966-C56D27736752}" name="Entity Type" dataDxfId="40"/>
    <tableColumn id="3" xr3:uid="{4E2B1977-FC89-43AB-9046-541A1DFDD3F7}" name="Month of Acutal" dataDxfId="39"/>
    <tableColumn id="4" xr3:uid="{6931AB99-1A7C-47EF-B462-EBD2EEE9B855}" name="Billing &amp; System Changes" dataDxfId="38" dataCellStyle="Currency"/>
    <tableColumn id="5" xr3:uid="{A5E2521F-ED71-4DFD-968B-51671BD3AA5D}" name="Lost Revenues" dataDxfId="37" dataCellStyle="Currency"/>
    <tableColumn id="6" xr3:uid="{AB8F4C04-EFE2-4569-A4FC-15BDB64EAB72}" name="Other Costs" dataDxfId="36" dataCellStyle="Currency"/>
    <tableColumn id="7" xr3:uid="{FA7A867A-5DB7-4D89-9CFB-FBD0EA3C9F54}" name="Bad Debt" dataDxfId="35" dataCellStyle="Currency"/>
    <tableColumn id="2" xr3:uid="{7A9610D1-807C-4B73-8BBE-8009B80E4C6B}" name="Monthly Closing Balance" dataDxfId="34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268"/>
  <sheetViews>
    <sheetView showGridLines="0" tabSelected="1" topLeftCell="B1" zoomScale="110" zoomScaleNormal="110" workbookViewId="0">
      <selection activeCell="B7" sqref="B7"/>
    </sheetView>
  </sheetViews>
  <sheetFormatPr defaultColWidth="0" defaultRowHeight="14.5" zeroHeight="1" x14ac:dyDescent="0.35"/>
  <cols>
    <col min="1" max="1" width="8.7265625" customWidth="1"/>
    <col min="2" max="2" width="40.6328125" customWidth="1"/>
    <col min="3" max="3" width="20.6328125" customWidth="1"/>
    <col min="4" max="4" width="20.6328125" style="6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3" t="s">
        <v>8</v>
      </c>
      <c r="C1" s="3"/>
      <c r="D1" s="5"/>
      <c r="E1" s="4"/>
      <c r="F1" s="4"/>
      <c r="G1" s="4"/>
      <c r="H1" s="4"/>
      <c r="I1" s="1"/>
    </row>
    <row r="2" spans="2:9" x14ac:dyDescent="0.35">
      <c r="B2" s="28" t="s">
        <v>9</v>
      </c>
      <c r="C2" s="28"/>
      <c r="D2" s="28"/>
      <c r="E2" s="28"/>
      <c r="F2" s="28"/>
      <c r="G2" s="28"/>
      <c r="H2" s="28"/>
      <c r="I2" s="1"/>
    </row>
    <row r="3" spans="2:9" x14ac:dyDescent="0.35">
      <c r="B3" s="4" t="s">
        <v>42</v>
      </c>
      <c r="C3" s="18"/>
      <c r="D3" s="5"/>
      <c r="E3" s="4"/>
      <c r="F3" s="4"/>
      <c r="G3" s="4"/>
      <c r="H3" s="4"/>
      <c r="I3" s="1"/>
    </row>
    <row r="4" spans="2:9" x14ac:dyDescent="0.35">
      <c r="B4" s="28" t="s">
        <v>47</v>
      </c>
      <c r="C4" s="28"/>
      <c r="D4" s="28"/>
      <c r="E4" s="28"/>
      <c r="F4" s="28"/>
      <c r="G4" s="28"/>
      <c r="H4" s="28"/>
      <c r="I4" s="1"/>
    </row>
    <row r="5" spans="2:9" x14ac:dyDescent="0.35">
      <c r="B5" s="4"/>
      <c r="C5" s="18"/>
      <c r="D5" s="5"/>
      <c r="E5" s="4"/>
      <c r="F5" s="4"/>
      <c r="G5" s="4"/>
      <c r="H5" s="4"/>
      <c r="I5" s="1"/>
    </row>
    <row r="6" spans="2:9" ht="42" customHeight="1" x14ac:dyDescent="0.35">
      <c r="B6" s="2" t="s">
        <v>10</v>
      </c>
      <c r="C6" s="2" t="s">
        <v>29</v>
      </c>
      <c r="D6" s="2" t="s">
        <v>30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</v>
      </c>
    </row>
    <row r="7" spans="2:9" x14ac:dyDescent="0.35">
      <c r="B7" s="24" t="s">
        <v>43</v>
      </c>
      <c r="C7" s="24" t="s">
        <v>44</v>
      </c>
      <c r="D7" s="25" t="s">
        <v>45</v>
      </c>
      <c r="E7" s="11">
        <v>0</v>
      </c>
      <c r="F7" s="11">
        <v>0</v>
      </c>
      <c r="G7" s="11">
        <v>7414749.5039999997</v>
      </c>
      <c r="H7" s="11">
        <v>0</v>
      </c>
      <c r="I7" s="11">
        <f>SUM(Table1[[#This Row],[Billing &amp; System Changes]:[Bad Debt]])</f>
        <v>7414749.5039999997</v>
      </c>
    </row>
    <row r="8" spans="2:9" x14ac:dyDescent="0.35">
      <c r="B8" s="24" t="s">
        <v>43</v>
      </c>
      <c r="C8" s="24" t="s">
        <v>44</v>
      </c>
      <c r="D8" s="27" t="s">
        <v>48</v>
      </c>
      <c r="E8" s="11">
        <v>0</v>
      </c>
      <c r="F8" s="11">
        <v>0</v>
      </c>
      <c r="G8" s="11">
        <v>7557400.7340000011</v>
      </c>
      <c r="H8" s="11">
        <v>0</v>
      </c>
      <c r="I8" s="11">
        <f>SUM(Table1[[#This Row],[Billing &amp; System Changes]:[Bad Debt]])</f>
        <v>7557400.7340000011</v>
      </c>
    </row>
    <row r="9" spans="2:9" x14ac:dyDescent="0.35">
      <c r="B9" s="24" t="s">
        <v>43</v>
      </c>
      <c r="C9" s="24" t="s">
        <v>44</v>
      </c>
      <c r="D9" s="27" t="s">
        <v>49</v>
      </c>
      <c r="E9" s="11">
        <v>0</v>
      </c>
      <c r="F9" s="11">
        <v>0</v>
      </c>
      <c r="G9" s="11">
        <v>7580682.2240000013</v>
      </c>
      <c r="H9" s="11">
        <v>0</v>
      </c>
      <c r="I9" s="11">
        <f>SUM(Table1[[#This Row],[Billing &amp; System Changes]:[Bad Debt]])</f>
        <v>7580682.2240000013</v>
      </c>
    </row>
    <row r="10" spans="2:9" x14ac:dyDescent="0.35">
      <c r="B10" s="24" t="s">
        <v>46</v>
      </c>
      <c r="C10" s="24" t="s">
        <v>44</v>
      </c>
      <c r="D10" s="25" t="s">
        <v>45</v>
      </c>
      <c r="E10" s="11">
        <v>0</v>
      </c>
      <c r="F10" s="11">
        <v>13992</v>
      </c>
      <c r="G10" s="11">
        <v>358000</v>
      </c>
      <c r="H10" s="11">
        <v>18474</v>
      </c>
      <c r="I10" s="11">
        <f>SUM(Table1[[#This Row],[Billing &amp; System Changes]:[Bad Debt]])</f>
        <v>390466</v>
      </c>
    </row>
    <row r="11" spans="2:9" x14ac:dyDescent="0.35">
      <c r="B11" s="24" t="s">
        <v>46</v>
      </c>
      <c r="C11" s="24" t="s">
        <v>44</v>
      </c>
      <c r="D11" s="27" t="s">
        <v>48</v>
      </c>
      <c r="E11" s="11">
        <v>0</v>
      </c>
      <c r="F11" s="11">
        <v>13992</v>
      </c>
      <c r="G11" s="11">
        <v>411500</v>
      </c>
      <c r="H11" s="11">
        <v>18474</v>
      </c>
      <c r="I11" s="11">
        <f>SUM(Table1[[#This Row],[Billing &amp; System Changes]:[Bad Debt]])</f>
        <v>443966</v>
      </c>
    </row>
    <row r="12" spans="2:9" x14ac:dyDescent="0.35">
      <c r="B12" s="24" t="s">
        <v>46</v>
      </c>
      <c r="C12" s="24" t="s">
        <v>44</v>
      </c>
      <c r="D12" s="27" t="s">
        <v>49</v>
      </c>
      <c r="E12" s="11">
        <v>0</v>
      </c>
      <c r="F12" s="11">
        <v>13992</v>
      </c>
      <c r="G12" s="11">
        <v>465000</v>
      </c>
      <c r="H12" s="11">
        <v>18474</v>
      </c>
      <c r="I12" s="11">
        <f>SUM(Table1[[#This Row],[Billing &amp; System Changes]:[Bad Debt]])</f>
        <v>497466</v>
      </c>
    </row>
    <row r="13" spans="2:9" ht="17" customHeight="1" x14ac:dyDescent="0.35"/>
    <row r="14" spans="2:9" hidden="1" x14ac:dyDescent="0.35"/>
    <row r="15" spans="2:9" hidden="1" x14ac:dyDescent="0.35"/>
    <row r="16" spans="2:9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</sheetData>
  <mergeCells count="2">
    <mergeCell ref="B2:H2"/>
    <mergeCell ref="B4:H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E21"/>
  <sheetViews>
    <sheetView zoomScale="120" zoomScaleNormal="120" workbookViewId="0">
      <selection activeCell="C9" sqref="C9"/>
    </sheetView>
  </sheetViews>
  <sheetFormatPr defaultColWidth="10.6328125" defaultRowHeight="14.5" x14ac:dyDescent="0.35"/>
  <cols>
    <col min="1" max="1" width="10.6328125" customWidth="1"/>
    <col min="2" max="2" width="38" bestFit="1" customWidth="1"/>
    <col min="3" max="3" width="15.26953125" bestFit="1" customWidth="1"/>
    <col min="4" max="5" width="11.1796875" bestFit="1" customWidth="1"/>
    <col min="6" max="6" width="13.26953125" bestFit="1" customWidth="1"/>
  </cols>
  <sheetData>
    <row r="1" spans="2:5" ht="20" customHeight="1" x14ac:dyDescent="0.35"/>
    <row r="2" spans="2:5" x14ac:dyDescent="0.35">
      <c r="C2" s="7" t="s">
        <v>23</v>
      </c>
    </row>
    <row r="3" spans="2:5" x14ac:dyDescent="0.35">
      <c r="B3" s="7" t="s">
        <v>16</v>
      </c>
      <c r="C3" s="20" t="s">
        <v>45</v>
      </c>
      <c r="D3" s="20" t="s">
        <v>48</v>
      </c>
      <c r="E3" s="20" t="s">
        <v>49</v>
      </c>
    </row>
    <row r="4" spans="2:5" x14ac:dyDescent="0.35">
      <c r="B4" s="8" t="s">
        <v>44</v>
      </c>
      <c r="C4" s="21"/>
      <c r="D4" s="21"/>
      <c r="E4" s="21"/>
    </row>
    <row r="5" spans="2:5" x14ac:dyDescent="0.35">
      <c r="B5" s="9" t="s">
        <v>43</v>
      </c>
      <c r="C5" s="21"/>
      <c r="D5" s="21"/>
      <c r="E5" s="21"/>
    </row>
    <row r="6" spans="2:5" x14ac:dyDescent="0.35">
      <c r="B6" s="22" t="s">
        <v>36</v>
      </c>
      <c r="C6" s="26">
        <v>7414749.5039999997</v>
      </c>
      <c r="D6" s="26">
        <v>7557400.7340000011</v>
      </c>
      <c r="E6" s="26">
        <v>7580682.2240000013</v>
      </c>
    </row>
    <row r="7" spans="2:5" x14ac:dyDescent="0.35">
      <c r="B7" s="19" t="s">
        <v>32</v>
      </c>
      <c r="C7" s="23">
        <v>0</v>
      </c>
      <c r="D7" s="23">
        <v>0</v>
      </c>
      <c r="E7" s="23">
        <v>0</v>
      </c>
    </row>
    <row r="8" spans="2:5" x14ac:dyDescent="0.35">
      <c r="B8" s="19" t="s">
        <v>33</v>
      </c>
      <c r="C8" s="23">
        <v>0</v>
      </c>
      <c r="D8" s="23">
        <v>0</v>
      </c>
      <c r="E8" s="23">
        <v>0</v>
      </c>
    </row>
    <row r="9" spans="2:5" x14ac:dyDescent="0.35">
      <c r="B9" s="19" t="s">
        <v>34</v>
      </c>
      <c r="C9" s="23">
        <v>7414749.5039999997</v>
      </c>
      <c r="D9" s="23">
        <v>7557400.7340000011</v>
      </c>
      <c r="E9" s="23">
        <v>7580682.2240000013</v>
      </c>
    </row>
    <row r="10" spans="2:5" x14ac:dyDescent="0.35">
      <c r="B10" s="19" t="s">
        <v>35</v>
      </c>
      <c r="C10" s="23">
        <v>0</v>
      </c>
      <c r="D10" s="23">
        <v>0</v>
      </c>
      <c r="E10" s="23">
        <v>0</v>
      </c>
    </row>
    <row r="11" spans="2:5" x14ac:dyDescent="0.35">
      <c r="B11" s="9" t="s">
        <v>46</v>
      </c>
      <c r="C11" s="21"/>
      <c r="D11" s="21"/>
      <c r="E11" s="21"/>
    </row>
    <row r="12" spans="2:5" x14ac:dyDescent="0.35">
      <c r="B12" s="22" t="s">
        <v>36</v>
      </c>
      <c r="C12" s="26">
        <v>390466</v>
      </c>
      <c r="D12" s="26">
        <v>443966</v>
      </c>
      <c r="E12" s="26">
        <v>497466</v>
      </c>
    </row>
    <row r="13" spans="2:5" x14ac:dyDescent="0.35">
      <c r="B13" s="19" t="s">
        <v>32</v>
      </c>
      <c r="C13" s="23">
        <v>0</v>
      </c>
      <c r="D13" s="23">
        <v>0</v>
      </c>
      <c r="E13" s="23">
        <v>0</v>
      </c>
    </row>
    <row r="14" spans="2:5" x14ac:dyDescent="0.35">
      <c r="B14" s="19" t="s">
        <v>33</v>
      </c>
      <c r="C14" s="23">
        <v>13992</v>
      </c>
      <c r="D14" s="23">
        <v>13992</v>
      </c>
      <c r="E14" s="23">
        <v>13992</v>
      </c>
    </row>
    <row r="15" spans="2:5" x14ac:dyDescent="0.35">
      <c r="B15" s="19" t="s">
        <v>34</v>
      </c>
      <c r="C15" s="23">
        <v>358000</v>
      </c>
      <c r="D15" s="23">
        <v>411500</v>
      </c>
      <c r="E15" s="23">
        <v>465000</v>
      </c>
    </row>
    <row r="16" spans="2:5" x14ac:dyDescent="0.35">
      <c r="B16" s="19" t="s">
        <v>35</v>
      </c>
      <c r="C16" s="23">
        <v>18474</v>
      </c>
      <c r="D16" s="23">
        <v>18474</v>
      </c>
      <c r="E16" s="23">
        <v>18474</v>
      </c>
    </row>
    <row r="17" spans="2:5" x14ac:dyDescent="0.35">
      <c r="B17" s="8" t="s">
        <v>41</v>
      </c>
      <c r="C17" s="23">
        <v>7805215.5039999997</v>
      </c>
      <c r="D17" s="23">
        <v>8001366.7340000011</v>
      </c>
      <c r="E17" s="23">
        <v>8078148.2240000013</v>
      </c>
    </row>
    <row r="18" spans="2:5" x14ac:dyDescent="0.35">
      <c r="B18" s="8" t="s">
        <v>37</v>
      </c>
      <c r="C18" s="23">
        <v>0</v>
      </c>
      <c r="D18" s="23">
        <v>0</v>
      </c>
      <c r="E18" s="23">
        <v>0</v>
      </c>
    </row>
    <row r="19" spans="2:5" x14ac:dyDescent="0.35">
      <c r="B19" s="8" t="s">
        <v>38</v>
      </c>
      <c r="C19" s="23">
        <v>13992</v>
      </c>
      <c r="D19" s="23">
        <v>13992</v>
      </c>
      <c r="E19" s="23">
        <v>13992</v>
      </c>
    </row>
    <row r="20" spans="2:5" x14ac:dyDescent="0.35">
      <c r="B20" s="8" t="s">
        <v>39</v>
      </c>
      <c r="C20" s="23">
        <v>7772749.5039999997</v>
      </c>
      <c r="D20" s="23">
        <v>7968900.7340000011</v>
      </c>
      <c r="E20" s="23">
        <v>8045682.2240000013</v>
      </c>
    </row>
    <row r="21" spans="2:5" x14ac:dyDescent="0.35">
      <c r="B21" s="8" t="s">
        <v>40</v>
      </c>
      <c r="C21" s="23">
        <v>18474</v>
      </c>
      <c r="D21" s="23">
        <v>18474</v>
      </c>
      <c r="E21" s="23">
        <v>18474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7" t="s">
        <v>23</v>
      </c>
    </row>
    <row r="4" spans="1:4" x14ac:dyDescent="0.35">
      <c r="A4" s="7" t="s">
        <v>16</v>
      </c>
      <c r="B4" t="s">
        <v>25</v>
      </c>
      <c r="C4" t="s">
        <v>26</v>
      </c>
      <c r="D4" t="s">
        <v>27</v>
      </c>
    </row>
    <row r="5" spans="1:4" x14ac:dyDescent="0.35">
      <c r="A5" s="8" t="s">
        <v>11</v>
      </c>
      <c r="B5" s="10"/>
      <c r="C5" s="10"/>
      <c r="D5" s="10"/>
    </row>
    <row r="6" spans="1:4" x14ac:dyDescent="0.35">
      <c r="A6" s="9" t="s">
        <v>18</v>
      </c>
      <c r="B6" s="10">
        <v>0</v>
      </c>
      <c r="C6" s="10">
        <v>0</v>
      </c>
      <c r="D6" s="10">
        <v>0</v>
      </c>
    </row>
    <row r="7" spans="1:4" x14ac:dyDescent="0.35">
      <c r="A7" s="9" t="s">
        <v>19</v>
      </c>
      <c r="B7" s="10">
        <v>0</v>
      </c>
      <c r="C7" s="10">
        <v>0</v>
      </c>
      <c r="D7" s="10">
        <v>0</v>
      </c>
    </row>
    <row r="8" spans="1:4" x14ac:dyDescent="0.35">
      <c r="A8" s="9" t="s">
        <v>20</v>
      </c>
      <c r="B8" s="10">
        <v>0</v>
      </c>
      <c r="C8" s="10">
        <v>0</v>
      </c>
      <c r="D8" s="10">
        <v>0</v>
      </c>
    </row>
    <row r="9" spans="1:4" x14ac:dyDescent="0.35">
      <c r="A9" s="9" t="s">
        <v>21</v>
      </c>
      <c r="B9" s="10">
        <v>0</v>
      </c>
      <c r="C9" s="10">
        <v>0</v>
      </c>
      <c r="D9" s="10">
        <v>0</v>
      </c>
    </row>
    <row r="10" spans="1:4" x14ac:dyDescent="0.35">
      <c r="A10" s="8" t="s">
        <v>2</v>
      </c>
      <c r="B10" s="10"/>
      <c r="C10" s="10"/>
      <c r="D10" s="10"/>
    </row>
    <row r="11" spans="1:4" x14ac:dyDescent="0.35">
      <c r="A11" s="9" t="s">
        <v>18</v>
      </c>
      <c r="B11" s="10">
        <v>0</v>
      </c>
      <c r="C11" s="10">
        <v>0</v>
      </c>
      <c r="D11" s="10">
        <v>0</v>
      </c>
    </row>
    <row r="12" spans="1:4" x14ac:dyDescent="0.35">
      <c r="A12" s="9" t="s">
        <v>19</v>
      </c>
      <c r="B12" s="10">
        <v>0</v>
      </c>
      <c r="C12" s="10">
        <v>0</v>
      </c>
      <c r="D12" s="10">
        <v>0</v>
      </c>
    </row>
    <row r="13" spans="1:4" x14ac:dyDescent="0.35">
      <c r="A13" s="9" t="s">
        <v>20</v>
      </c>
      <c r="B13" s="10">
        <v>0</v>
      </c>
      <c r="C13" s="10">
        <v>0</v>
      </c>
      <c r="D13" s="10">
        <v>0</v>
      </c>
    </row>
    <row r="14" spans="1:4" x14ac:dyDescent="0.35">
      <c r="A14" s="9" t="s">
        <v>21</v>
      </c>
      <c r="B14" s="10">
        <v>0</v>
      </c>
      <c r="C14" s="10">
        <v>0</v>
      </c>
      <c r="D14" s="10">
        <v>0</v>
      </c>
    </row>
    <row r="15" spans="1:4" x14ac:dyDescent="0.35">
      <c r="A15" s="8" t="s">
        <v>3</v>
      </c>
      <c r="B15" s="10"/>
      <c r="C15" s="10"/>
      <c r="D15" s="10"/>
    </row>
    <row r="16" spans="1:4" x14ac:dyDescent="0.35">
      <c r="A16" s="9" t="s">
        <v>18</v>
      </c>
      <c r="B16" s="10">
        <v>0</v>
      </c>
      <c r="C16" s="10">
        <v>0</v>
      </c>
      <c r="D16" s="10">
        <v>0</v>
      </c>
    </row>
    <row r="17" spans="1:4" x14ac:dyDescent="0.35">
      <c r="A17" s="9" t="s">
        <v>19</v>
      </c>
      <c r="B17" s="10">
        <v>0</v>
      </c>
      <c r="C17" s="10">
        <v>0</v>
      </c>
      <c r="D17" s="10">
        <v>0</v>
      </c>
    </row>
    <row r="18" spans="1:4" x14ac:dyDescent="0.35">
      <c r="A18" s="9" t="s">
        <v>20</v>
      </c>
      <c r="B18" s="10">
        <v>0</v>
      </c>
      <c r="C18" s="10">
        <v>0</v>
      </c>
      <c r="D18" s="10">
        <v>0</v>
      </c>
    </row>
    <row r="19" spans="1:4" x14ac:dyDescent="0.35">
      <c r="A19" s="9" t="s">
        <v>21</v>
      </c>
      <c r="B19" s="10">
        <v>9017161.5099999998</v>
      </c>
      <c r="C19" s="10">
        <v>3585424.5999999996</v>
      </c>
      <c r="D19" s="10">
        <v>12602586.109999999</v>
      </c>
    </row>
    <row r="20" spans="1:4" x14ac:dyDescent="0.35">
      <c r="A20" s="8" t="s">
        <v>12</v>
      </c>
      <c r="B20" s="10"/>
      <c r="C20" s="10"/>
      <c r="D20" s="10"/>
    </row>
    <row r="21" spans="1:4" x14ac:dyDescent="0.35">
      <c r="A21" s="9" t="s">
        <v>18</v>
      </c>
      <c r="B21" s="10">
        <v>0</v>
      </c>
      <c r="C21" s="10">
        <v>0</v>
      </c>
      <c r="D21" s="10">
        <v>0</v>
      </c>
    </row>
    <row r="22" spans="1:4" x14ac:dyDescent="0.35">
      <c r="A22" s="9" t="s">
        <v>19</v>
      </c>
      <c r="B22" s="10">
        <v>0</v>
      </c>
      <c r="C22" s="10">
        <v>0</v>
      </c>
      <c r="D22" s="10">
        <v>0</v>
      </c>
    </row>
    <row r="23" spans="1:4" x14ac:dyDescent="0.35">
      <c r="A23" s="9" t="s">
        <v>20</v>
      </c>
      <c r="B23" s="10">
        <v>0</v>
      </c>
      <c r="C23" s="10">
        <v>0</v>
      </c>
      <c r="D23" s="10">
        <v>0</v>
      </c>
    </row>
    <row r="24" spans="1:4" x14ac:dyDescent="0.35">
      <c r="A24" s="9" t="s">
        <v>21</v>
      </c>
      <c r="B24" s="10">
        <v>0</v>
      </c>
      <c r="C24" s="10">
        <v>0</v>
      </c>
      <c r="D24" s="10">
        <v>0</v>
      </c>
    </row>
    <row r="25" spans="1:4" x14ac:dyDescent="0.35">
      <c r="A25" s="8" t="s">
        <v>13</v>
      </c>
      <c r="B25" s="10"/>
      <c r="C25" s="10"/>
      <c r="D25" s="10"/>
    </row>
    <row r="26" spans="1:4" x14ac:dyDescent="0.35">
      <c r="A26" s="9" t="s">
        <v>18</v>
      </c>
      <c r="B26" s="10">
        <v>0</v>
      </c>
      <c r="C26" s="10">
        <v>0</v>
      </c>
      <c r="D26" s="10">
        <v>0</v>
      </c>
    </row>
    <row r="27" spans="1:4" x14ac:dyDescent="0.35">
      <c r="A27" s="9" t="s">
        <v>19</v>
      </c>
      <c r="B27" s="10">
        <v>0</v>
      </c>
      <c r="C27" s="10">
        <v>0</v>
      </c>
      <c r="D27" s="10">
        <v>0</v>
      </c>
    </row>
    <row r="28" spans="1:4" x14ac:dyDescent="0.35">
      <c r="A28" s="9" t="s">
        <v>20</v>
      </c>
      <c r="B28" s="10">
        <v>0</v>
      </c>
      <c r="C28" s="10">
        <v>0</v>
      </c>
      <c r="D28" s="10">
        <v>0</v>
      </c>
    </row>
    <row r="29" spans="1:4" x14ac:dyDescent="0.35">
      <c r="A29" s="9" t="s">
        <v>21</v>
      </c>
      <c r="B29" s="10">
        <v>0</v>
      </c>
      <c r="C29" s="10">
        <v>0</v>
      </c>
      <c r="D29" s="10">
        <v>0</v>
      </c>
    </row>
    <row r="30" spans="1:4" x14ac:dyDescent="0.35">
      <c r="A30" s="8" t="s">
        <v>15</v>
      </c>
      <c r="B30" s="10"/>
      <c r="C30" s="10"/>
      <c r="D30" s="10"/>
    </row>
    <row r="31" spans="1:4" x14ac:dyDescent="0.35">
      <c r="A31" s="9" t="s">
        <v>18</v>
      </c>
      <c r="B31" s="10">
        <v>0</v>
      </c>
      <c r="C31" s="10">
        <v>0</v>
      </c>
      <c r="D31" s="10">
        <v>0</v>
      </c>
    </row>
    <row r="32" spans="1:4" x14ac:dyDescent="0.35">
      <c r="A32" s="9" t="s">
        <v>19</v>
      </c>
      <c r="B32" s="10">
        <v>0</v>
      </c>
      <c r="C32" s="10">
        <v>0</v>
      </c>
      <c r="D32" s="10">
        <v>0</v>
      </c>
    </row>
    <row r="33" spans="1:4" x14ac:dyDescent="0.35">
      <c r="A33" s="9" t="s">
        <v>20</v>
      </c>
      <c r="B33" s="10">
        <v>0</v>
      </c>
      <c r="C33" s="10">
        <v>0</v>
      </c>
      <c r="D33" s="10">
        <v>0</v>
      </c>
    </row>
    <row r="34" spans="1:4" x14ac:dyDescent="0.35">
      <c r="A34" s="9" t="s">
        <v>21</v>
      </c>
      <c r="B34" s="10">
        <v>1680704</v>
      </c>
      <c r="C34" s="10">
        <v>-1680704</v>
      </c>
      <c r="D34" s="10">
        <v>0</v>
      </c>
    </row>
    <row r="35" spans="1:4" x14ac:dyDescent="0.35">
      <c r="A35" s="8" t="s">
        <v>24</v>
      </c>
      <c r="B35" s="10"/>
      <c r="C35" s="10"/>
      <c r="D35" s="10"/>
    </row>
    <row r="36" spans="1:4" x14ac:dyDescent="0.35">
      <c r="A36" s="9" t="s">
        <v>18</v>
      </c>
      <c r="B36" s="10">
        <v>0</v>
      </c>
      <c r="C36" s="10">
        <v>0</v>
      </c>
      <c r="D36" s="10">
        <v>0</v>
      </c>
    </row>
    <row r="37" spans="1:4" x14ac:dyDescent="0.35">
      <c r="A37" s="9" t="s">
        <v>19</v>
      </c>
      <c r="B37" s="10">
        <v>0</v>
      </c>
      <c r="C37" s="10">
        <v>0</v>
      </c>
      <c r="D37" s="10">
        <v>0</v>
      </c>
    </row>
    <row r="38" spans="1:4" x14ac:dyDescent="0.35">
      <c r="A38" s="9" t="s">
        <v>20</v>
      </c>
      <c r="B38" s="10">
        <v>0</v>
      </c>
      <c r="C38" s="10">
        <v>0</v>
      </c>
      <c r="D38" s="10">
        <v>0</v>
      </c>
    </row>
    <row r="39" spans="1:4" x14ac:dyDescent="0.35">
      <c r="A39" s="9" t="s">
        <v>21</v>
      </c>
      <c r="B39" s="10">
        <v>0</v>
      </c>
      <c r="C39" s="10">
        <v>0</v>
      </c>
      <c r="D39" s="1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7" t="s">
        <v>10</v>
      </c>
      <c r="B1" t="s">
        <v>22</v>
      </c>
    </row>
    <row r="3" spans="1:5" x14ac:dyDescent="0.35">
      <c r="A3" s="7" t="s">
        <v>16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35">
      <c r="A4" s="8" t="s">
        <v>0</v>
      </c>
      <c r="B4" s="10">
        <v>0</v>
      </c>
      <c r="C4" s="10">
        <v>0</v>
      </c>
      <c r="D4" s="10">
        <v>0</v>
      </c>
      <c r="E4" s="10">
        <v>10697865.51</v>
      </c>
    </row>
    <row r="5" spans="1:5" x14ac:dyDescent="0.35">
      <c r="A5" s="8" t="s">
        <v>1</v>
      </c>
      <c r="B5" s="10">
        <v>0</v>
      </c>
      <c r="C5" s="10">
        <v>0</v>
      </c>
      <c r="D5" s="10">
        <v>0</v>
      </c>
      <c r="E5" s="10">
        <v>12602586.109999999</v>
      </c>
    </row>
    <row r="6" spans="1:5" x14ac:dyDescent="0.35">
      <c r="A6" s="8" t="s">
        <v>25</v>
      </c>
      <c r="B6" s="10">
        <v>0</v>
      </c>
      <c r="C6" s="10">
        <v>0</v>
      </c>
      <c r="D6" s="10">
        <v>0</v>
      </c>
      <c r="E6" s="10">
        <v>10697865.51</v>
      </c>
    </row>
    <row r="7" spans="1:5" x14ac:dyDescent="0.35">
      <c r="A7" s="8" t="s">
        <v>26</v>
      </c>
      <c r="B7" s="10">
        <v>0</v>
      </c>
      <c r="C7" s="10">
        <v>0</v>
      </c>
      <c r="D7" s="10">
        <v>0</v>
      </c>
      <c r="E7" s="10">
        <v>1904720.5999999996</v>
      </c>
    </row>
    <row r="8" spans="1:5" x14ac:dyDescent="0.35">
      <c r="A8" s="8" t="s">
        <v>17</v>
      </c>
      <c r="B8" s="10">
        <v>0</v>
      </c>
      <c r="C8" s="10">
        <v>0</v>
      </c>
      <c r="D8" s="10">
        <v>0</v>
      </c>
      <c r="E8" s="10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7" t="s">
        <v>23</v>
      </c>
    </row>
    <row r="4" spans="1:4" x14ac:dyDescent="0.35">
      <c r="A4" s="7" t="s">
        <v>16</v>
      </c>
      <c r="B4" t="s">
        <v>25</v>
      </c>
      <c r="C4" t="s">
        <v>26</v>
      </c>
      <c r="D4" t="s">
        <v>27</v>
      </c>
    </row>
    <row r="5" spans="1:4" x14ac:dyDescent="0.35">
      <c r="A5" s="8" t="s">
        <v>14</v>
      </c>
      <c r="B5" s="12"/>
      <c r="C5" s="12"/>
      <c r="D5" s="12"/>
    </row>
    <row r="6" spans="1:4" x14ac:dyDescent="0.35">
      <c r="A6" s="9" t="s">
        <v>18</v>
      </c>
      <c r="B6" s="10">
        <v>0</v>
      </c>
      <c r="C6" s="10">
        <v>0</v>
      </c>
      <c r="D6" s="10">
        <v>0</v>
      </c>
    </row>
    <row r="7" spans="1:4" x14ac:dyDescent="0.35">
      <c r="A7" s="9" t="s">
        <v>19</v>
      </c>
      <c r="B7" s="10">
        <v>0</v>
      </c>
      <c r="C7" s="10">
        <v>0</v>
      </c>
      <c r="D7" s="10">
        <v>0</v>
      </c>
    </row>
    <row r="8" spans="1:4" x14ac:dyDescent="0.35">
      <c r="A8" s="9" t="s">
        <v>20</v>
      </c>
      <c r="B8" s="10">
        <v>0</v>
      </c>
      <c r="C8" s="10">
        <v>0</v>
      </c>
      <c r="D8" s="10">
        <v>0</v>
      </c>
    </row>
    <row r="9" spans="1:4" x14ac:dyDescent="0.35">
      <c r="A9" s="9" t="s">
        <v>21</v>
      </c>
      <c r="B9" s="10">
        <v>10000000</v>
      </c>
      <c r="C9" s="10">
        <v>5000000</v>
      </c>
      <c r="D9" s="10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5"/>
      <c r="B2" s="15" t="str">
        <f>'LIVE - OPG Pivot'!B4</f>
        <v>June Balance</v>
      </c>
      <c r="C2" s="15" t="str">
        <f>'LIVE - OPG Pivot'!C4</f>
        <v>July Balance</v>
      </c>
      <c r="D2" s="15" t="str">
        <f>'LIVE - OPG Pivot'!D4</f>
        <v>Closing Balance</v>
      </c>
    </row>
    <row r="3" spans="1:4" x14ac:dyDescent="0.35">
      <c r="A3" s="15" t="str">
        <f>'LIVE - OPG Pivot'!A5</f>
        <v>Ontario Power Generation Inc.</v>
      </c>
      <c r="B3" s="15"/>
      <c r="C3" s="15"/>
      <c r="D3" s="15"/>
    </row>
    <row r="4" spans="1:4" x14ac:dyDescent="0.35">
      <c r="A4" s="13" t="str">
        <f>'LIVE - OPG Pivot'!A6</f>
        <v>Sum of Billing &amp; System Changes</v>
      </c>
      <c r="B4" s="14">
        <f>'LIVE - OPG Pivot'!B6</f>
        <v>0</v>
      </c>
      <c r="C4" s="14">
        <f>'LIVE - OPG Pivot'!C6</f>
        <v>0</v>
      </c>
      <c r="D4" s="14">
        <f>'LIVE - OPG Pivot'!D6</f>
        <v>0</v>
      </c>
    </row>
    <row r="5" spans="1:4" x14ac:dyDescent="0.35">
      <c r="A5" s="13" t="str">
        <f>'LIVE - OPG Pivot'!A7</f>
        <v>Sum of Lost Revenues</v>
      </c>
      <c r="B5" s="14">
        <f>'LIVE - OPG Pivot'!B7</f>
        <v>0</v>
      </c>
      <c r="C5" s="14">
        <f>'LIVE - OPG Pivot'!C7</f>
        <v>0</v>
      </c>
      <c r="D5" s="14">
        <f>'LIVE - OPG Pivot'!D7</f>
        <v>0</v>
      </c>
    </row>
    <row r="6" spans="1:4" x14ac:dyDescent="0.35">
      <c r="A6" s="13" t="str">
        <f>'LIVE - OPG Pivot'!A8</f>
        <v>Sum of Bad Debt</v>
      </c>
      <c r="B6" s="14">
        <f>'LIVE - OPG Pivot'!B8</f>
        <v>0</v>
      </c>
      <c r="C6" s="14">
        <f>'LIVE - OPG Pivot'!C8</f>
        <v>0</v>
      </c>
      <c r="D6" s="14">
        <f>'LIVE - OPG Pivot'!D8</f>
        <v>0</v>
      </c>
    </row>
    <row r="7" spans="1:4" x14ac:dyDescent="0.35">
      <c r="A7" s="13" t="str">
        <f>'LIVE - OPG Pivot'!A9</f>
        <v>Sum of Other Costs</v>
      </c>
      <c r="B7" s="14">
        <f>'LIVE - OPG Pivot'!B9</f>
        <v>10000000</v>
      </c>
      <c r="C7" s="14">
        <f>'LIVE - OPG Pivot'!C9</f>
        <v>5000000</v>
      </c>
      <c r="D7" s="14">
        <f>'LIVE - OPG Pivot'!D9</f>
        <v>15000000</v>
      </c>
    </row>
    <row r="8" spans="1:4" x14ac:dyDescent="0.35">
      <c r="A8" s="16" t="s">
        <v>28</v>
      </c>
      <c r="B8" s="17">
        <f>SUM(B4:B7)</f>
        <v>10000000</v>
      </c>
      <c r="C8" s="17">
        <f t="shared" ref="C8:D8" si="0">SUM(C4:C7)</f>
        <v>5000000</v>
      </c>
      <c r="D8" s="17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7" t="s">
        <v>10</v>
      </c>
      <c r="B1" t="s">
        <v>22</v>
      </c>
    </row>
    <row r="3" spans="1:5" x14ac:dyDescent="0.35">
      <c r="A3" s="7" t="s">
        <v>16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35">
      <c r="A4" s="8" t="s">
        <v>0</v>
      </c>
      <c r="B4" s="10">
        <v>0</v>
      </c>
      <c r="C4" s="12">
        <v>0</v>
      </c>
      <c r="D4" s="12">
        <v>0</v>
      </c>
      <c r="E4" s="10">
        <v>10000000</v>
      </c>
    </row>
    <row r="5" spans="1:5" x14ac:dyDescent="0.35">
      <c r="A5" s="8" t="s">
        <v>1</v>
      </c>
      <c r="B5" s="10">
        <v>0</v>
      </c>
      <c r="C5" s="12">
        <v>0</v>
      </c>
      <c r="D5" s="12">
        <v>0</v>
      </c>
      <c r="E5" s="10">
        <v>15000000</v>
      </c>
    </row>
    <row r="6" spans="1:5" x14ac:dyDescent="0.35">
      <c r="A6" s="8" t="s">
        <v>25</v>
      </c>
      <c r="B6" s="10">
        <v>0</v>
      </c>
      <c r="C6" s="12">
        <v>0</v>
      </c>
      <c r="D6" s="12">
        <v>0</v>
      </c>
      <c r="E6" s="10">
        <v>10000000</v>
      </c>
    </row>
    <row r="7" spans="1:5" x14ac:dyDescent="0.35">
      <c r="A7" s="8" t="s">
        <v>26</v>
      </c>
      <c r="B7" s="10">
        <v>0</v>
      </c>
      <c r="C7" s="12">
        <v>0</v>
      </c>
      <c r="D7" s="12">
        <v>0</v>
      </c>
      <c r="E7" s="10">
        <v>5000000</v>
      </c>
    </row>
    <row r="8" spans="1:5" x14ac:dyDescent="0.35">
      <c r="A8" s="8" t="s">
        <v>17</v>
      </c>
      <c r="B8" s="10">
        <v>0</v>
      </c>
      <c r="C8" s="12">
        <v>0</v>
      </c>
      <c r="D8" s="12">
        <v>0</v>
      </c>
      <c r="E8" s="10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FEC4F3F085C42AE856FB37D6441FE" ma:contentTypeVersion="4" ma:contentTypeDescription="Create a new document." ma:contentTypeScope="" ma:versionID="f330643cd3a68ec86db184e46862bc0e">
  <xsd:schema xmlns:xsd="http://www.w3.org/2001/XMLSchema" xmlns:xs="http://www.w3.org/2001/XMLSchema" xmlns:p="http://schemas.microsoft.com/office/2006/metadata/properties" xmlns:ns3="4b265e71-f343-4c34-bd05-826252c51855" targetNamespace="http://schemas.microsoft.com/office/2006/metadata/properties" ma:root="true" ma:fieldsID="f150dfb72fbb61c2ab03f5f48bd4ba1d" ns3:_="">
    <xsd:import namespace="4b265e71-f343-4c34-bd05-826252c51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65e71-f343-4c34-bd05-826252c51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06429-3D51-4E46-849E-3F461F4D3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65e71-f343-4c34-bd05-826252c51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684E88-5F81-4EC1-938F-2CE078CEAE7B}">
  <ds:schemaRefs>
    <ds:schemaRef ds:uri="4b265e71-f343-4c34-bd05-826252c51855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5F285C-968A-4CCE-9BA2-DDF6DBB6E5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Shahdil Alibhai</cp:lastModifiedBy>
  <dcterms:created xsi:type="dcterms:W3CDTF">2020-09-18T13:37:55Z</dcterms:created>
  <dcterms:modified xsi:type="dcterms:W3CDTF">2020-12-11T16:33:56Z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0x010100B1BFEC4F3F085C42AE856FB37D6441FE</vt:lpwstr>
  </property>
</Properties>
</file>