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-FPS01\Home\Kerrch\{profile}\Desktop\2020 RRR\Liquidity Reporting\"/>
    </mc:Choice>
  </mc:AlternateContent>
  <xr:revisionPtr revIDLastSave="0" documentId="13_ncr:1_{B8BE5031-CCE5-4D2C-9255-FD5BC038D73A}" xr6:coauthVersionLast="45" xr6:coauthVersionMax="45" xr10:uidLastSave="{00000000-0000-0000-0000-000000000000}"/>
  <bookViews>
    <workbookView xWindow="-110" yWindow="-110" windowWidth="25820" windowHeight="14020" tabRatio="291" activeTab="1" xr2:uid="{B557DBBF-80E4-4B89-8F31-F0F107A322E2}"/>
  </bookViews>
  <sheets>
    <sheet name="Submission Data" sheetId="1" r:id="rId1"/>
    <sheet name="Pivot for Display" sheetId="15" r:id="rId2"/>
    <sheet name="LIVE - Transmitters Pivot" sheetId="5" state="hidden" r:id="rId3"/>
    <sheet name="Transmitters - Graph" sheetId="7" state="hidden" r:id="rId4"/>
    <sheet name="LIVE - OPG Pivot" sheetId="9" state="hidden" r:id="rId5"/>
    <sheet name="OPG Table" sheetId="13" state="hidden" r:id="rId6"/>
    <sheet name="OPG - Graph" sheetId="10" state="hidden" r:id="rId7"/>
  </sheets>
  <calcPr calcId="191029"/>
  <pivotCaches>
    <pivotCache cacheId="39" r:id="rId8"/>
    <pivotCache cacheId="40" r:id="rId9"/>
    <pivotCache cacheId="69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1" l="1"/>
  <c r="I70" i="1"/>
  <c r="I263" i="1" l="1"/>
  <c r="I264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A6" i="13" l="1"/>
  <c r="B6" i="13"/>
  <c r="C6" i="13"/>
  <c r="D6" i="13"/>
  <c r="A7" i="13"/>
  <c r="B7" i="13"/>
  <c r="C7" i="13"/>
  <c r="D7" i="13"/>
  <c r="A3" i="13"/>
  <c r="A4" i="13"/>
  <c r="B4" i="13"/>
  <c r="C4" i="13"/>
  <c r="D4" i="13"/>
  <c r="A5" i="13"/>
  <c r="B5" i="13"/>
  <c r="C5" i="13"/>
  <c r="D5" i="13"/>
  <c r="B2" i="13"/>
  <c r="C2" i="13"/>
  <c r="D2" i="13"/>
  <c r="B8" i="13" l="1"/>
  <c r="D8" i="13"/>
  <c r="C8" i="13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</calcChain>
</file>

<file path=xl/sharedStrings.xml><?xml version="1.0" encoding="utf-8"?>
<sst xmlns="http://schemas.openxmlformats.org/spreadsheetml/2006/main" count="886" uniqueCount="109">
  <si>
    <t>Alectra Utilities Corporation</t>
  </si>
  <si>
    <t>May</t>
  </si>
  <si>
    <t>April</t>
  </si>
  <si>
    <t>June</t>
  </si>
  <si>
    <t>July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</si>
  <si>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</si>
  <si>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</si>
  <si>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</si>
  <si>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</si>
  <si>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</si>
  <si>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E.L.K. Energy Inc.</t>
  </si>
  <si>
    <t>Elexicon Energy Inc.</t>
  </si>
  <si>
    <t>Enwin Utilities Ltd.</t>
  </si>
  <si>
    <t>ERTH Power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</si>
  <si>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</si>
  <si>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</si>
  <si>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</si>
  <si>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</si>
  <si>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</si>
  <si>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</si>
  <si>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</si>
  <si>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Hydro One Networks Inc.</t>
  </si>
  <si>
    <t>Hydro One Remote Communities Inc.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</si>
  <si>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</si>
  <si>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</si>
  <si>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</si>
  <si>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</si>
  <si>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</si>
  <si>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</si>
  <si>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</si>
  <si>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Niagara Peninsula Energy Inc.</t>
  </si>
  <si>
    <t>Northern Ontario Wires Inc.</t>
  </si>
  <si>
    <t>Orangeville Hydro Limited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</si>
  <si>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</si>
  <si>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</si>
  <si>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</si>
  <si>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</si>
  <si>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</si>
  <si>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</si>
  <si>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</si>
  <si>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Wellington North Power Inc.</t>
  </si>
  <si>
    <t>Westario Power Inc.</t>
  </si>
  <si>
    <t>Orillia Power Distribution Corporation</t>
  </si>
  <si>
    <t>Algoma Power Inc.</t>
  </si>
  <si>
    <t>Atikokan Hydro Inc.</t>
  </si>
  <si>
    <t>Bluewater Power Distribution Corporation</t>
  </si>
  <si>
    <t>Cooperative Hydro Embrun Inc.</t>
  </si>
  <si>
    <t>Energy Plus Inc.</t>
  </si>
  <si>
    <t>Entegrus Powerlines Inc.</t>
  </si>
  <si>
    <t>EPCOR Electricity Distribution Ontario Inc.</t>
  </si>
  <si>
    <t>Hydro Hawkesbury Inc.</t>
  </si>
  <si>
    <t>Hearst Power Distribution Company Limited</t>
  </si>
  <si>
    <t>Hydro 2000 Inc.</t>
  </si>
  <si>
    <t>Milton Hydro Distribution Inc.</t>
  </si>
  <si>
    <t>Newmarket-Tay Power Distribution Ltd.</t>
  </si>
  <si>
    <t>Niagara-on-the-Lake Hydro Inc.</t>
  </si>
  <si>
    <t>North Bay Hydro Distribution Limited</t>
  </si>
  <si>
    <t>Oakville Hydro Electricity Distribution Inc.</t>
  </si>
  <si>
    <t>Oshawa PUC Networks Inc.</t>
  </si>
  <si>
    <t>Peterborough Distribution Incorporated</t>
  </si>
  <si>
    <t>Toronto Hydro-Electric System Limited</t>
  </si>
  <si>
    <t>Wasaga Distribution Inc.</t>
  </si>
  <si>
    <t>Waterloo North Hydro Inc.</t>
  </si>
  <si>
    <t>Welland Hydro-Electric System Corp.</t>
  </si>
  <si>
    <t>Billing &amp; System Changes</t>
  </si>
  <si>
    <t>Lost Revenues</t>
  </si>
  <si>
    <t>Other Costs</t>
  </si>
  <si>
    <t>Bad Debt</t>
  </si>
  <si>
    <t>Notes on the Data</t>
  </si>
  <si>
    <t>1. All entities submissions have been included, including submission of any zero values</t>
  </si>
  <si>
    <t>Entity Name</t>
  </si>
  <si>
    <t>B2M Limited Partnership</t>
  </si>
  <si>
    <t>Hydro One Sault Ste. Marie Limited Partnership</t>
  </si>
  <si>
    <t>Niagara Reinforcement Limited Partnership</t>
  </si>
  <si>
    <t>Ontario Power Generation Inc.</t>
  </si>
  <si>
    <t>Wataynikaneyap Power LP</t>
  </si>
  <si>
    <t>Row Labels</t>
  </si>
  <si>
    <t>Grand Total</t>
  </si>
  <si>
    <t>Sum of Billing &amp; System Changes</t>
  </si>
  <si>
    <t>Sum of Lost Revenues</t>
  </si>
  <si>
    <t>Sum of Bad Debt</t>
  </si>
  <si>
    <t>Sum of Other Costs</t>
  </si>
  <si>
    <t>(All)</t>
  </si>
  <si>
    <t>Column Labels</t>
  </si>
  <si>
    <t>NextBridge Infrastructure LP</t>
  </si>
  <si>
    <t>June Balance</t>
  </si>
  <si>
    <t>July Balance</t>
  </si>
  <si>
    <t>Closing Balance</t>
  </si>
  <si>
    <t>Subtotal</t>
  </si>
  <si>
    <t>Entity Type</t>
  </si>
  <si>
    <t>Electric Distributor</t>
  </si>
  <si>
    <t>Electric Transmitter</t>
  </si>
  <si>
    <t>Month of Acutal</t>
  </si>
  <si>
    <t>Monthly Closing Balance</t>
  </si>
  <si>
    <t>Electric Generator</t>
  </si>
  <si>
    <t>1. Billing &amp; System Changes</t>
  </si>
  <si>
    <t>2. Lost Revenues</t>
  </si>
  <si>
    <t>3. Other Costs</t>
  </si>
  <si>
    <t>4. Bad Debt</t>
  </si>
  <si>
    <t>Monthly Closing Balance Sub-Total</t>
  </si>
  <si>
    <t>Total 1. Billing &amp; System Changes</t>
  </si>
  <si>
    <t>Total 2. Lost Revenues</t>
  </si>
  <si>
    <t>Total 3. Other Costs</t>
  </si>
  <si>
    <t>Total 4. Bad Debt</t>
  </si>
  <si>
    <t>Total Monthly Closing Balance Sub-Total</t>
  </si>
  <si>
    <t>2. The months of data provided are for the actulas reported. There are no forecasted values in this data set</t>
  </si>
  <si>
    <t>3. The sub-account for Bad Debt is relatively new, hence data only exists for the July actual</t>
  </si>
  <si>
    <t>4. The amounts in the Lost Revenues sub-account may decrease July; this is normal and due to a new account for lost revenues due to postponment of rate changes</t>
  </si>
  <si>
    <t>5. These account balances are subject to change and some entities have noted that their balances are zero until there is more clarity on the nature of the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</si>
</sst>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1" applyNumberFormat="1" applyFont="1" applyFill="1"/>
    <xf numFmtId="0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5" fillId="2" borderId="1" xfId="0" applyFont="1" applyFill="1" applyBorder="1"/>
    <xf numFmtId="0" fontId="5" fillId="3" borderId="1" xfId="0" applyFont="1" applyFill="1" applyBorder="1"/>
    <xf numFmtId="165" fontId="5" fillId="3" borderId="1" xfId="0" applyNumberFormat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0" xfId="0" applyFont="1" applyAlignment="1">
      <alignment horizontal="left" indent="2"/>
    </xf>
    <xf numFmtId="42" fontId="0" fillId="0" borderId="0" xfId="0" applyNumberFormat="1"/>
  </cellXfs>
  <cellStyles count="2">
    <cellStyle name="Currency" xfId="1" builtinId="4"/>
    <cellStyle name="Normal" xfId="0" builtinId="0"/>
  </cellStyles>
  <dxfs count="413"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32" formatCode="_-&quot;$&quot;* #,##0_-;\-&quot;$&quot;* #,##0_-;_-&quot;$&quot;* &quot;-&quot;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32" formatCode="_-&quot;$&quot;* #,##0_-;\-&quot;$&quot;* #,##0_-;_-&quot;$&quot;* &quot;-&quot;_-;_-@_-"/>
    </dxf>
    <dxf>
      <numFmt numFmtId="30" formatCode="@"/>
    </dxf>
    <dxf>
      <numFmt numFmtId="32" formatCode="_-&quot;$&quot;* #,##0_-;\-&quot;$&quot;* #,##0_-;_-&quot;$&quot;* &quot;-&quot;_-;_-@_-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30" formatCode="@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30" formatCode="@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30" formatCode="@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font>
        <b/>
      </font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numFmt numFmtId="164" formatCode="_-&quot;$&quot;* #,##0_-;\-&quot;$&quot;* #,##0_-;_-&quot;$&quot;* &quot;-&quot;??_-;_-@_-"/>
    </dxf>
    <dxf>
      <alignment horizontal="center"/>
    </dxf>
    <dxf>
      <alignment vertical="center"/>
    </dxf>
    <dxf>
      <alignment vertical="center"/>
    </dxf>
    <dxf>
      <alignment horizontal="center"/>
    </dxf>
    <dxf>
      <numFmt numFmtId="166" formatCode="_-&quot;$&quot;* #,##0.0_-;\-&quot;$&quot;* #,##0.0_-;_-&quot;$&quot;* &quot;-&quot;??_-;_-@_-"/>
    </dxf>
    <dxf>
      <numFmt numFmtId="164" formatCode="_-&quot;$&quot;* #,##0_-;\-&quot;$&quot;* #,##0_-;_-&quot;$&quot;* &quot;-&quot;??_-;_-@_-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&quot;$&quot;* #,##0_-;\-&quot;$&quot;* #,##0_-;_-&quot;$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 Account Monthly Balances 2020.09.24.xlsx]Transmitters - Graph!PivotTable6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'Transmitters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0-400F-A6CF-4DA2E8B9911F}"/>
            </c:ext>
          </c:extLst>
        </c:ser>
        <c:ser>
          <c:idx val="1"/>
          <c:order val="1"/>
          <c:tx>
            <c:strRef>
              <c:f>'Transmitters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Graph'!$C$4:$C$8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0-400F-A6CF-4DA2E8B9911F}"/>
            </c:ext>
          </c:extLst>
        </c:ser>
        <c:ser>
          <c:idx val="2"/>
          <c:order val="2"/>
          <c:tx>
            <c:strRef>
              <c:f>'Transmitters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Graph'!$D$4:$D$8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0-400F-A6CF-4DA2E8B9911F}"/>
            </c:ext>
          </c:extLst>
        </c:ser>
        <c:ser>
          <c:idx val="3"/>
          <c:order val="3"/>
          <c:tx>
            <c:strRef>
              <c:f>'Transmitters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'Transmitters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'Transmitters - Graph'!$E$4:$E$8</c:f>
              <c:numCache>
                <c:formatCode>"$"#,##0</c:formatCode>
                <c:ptCount val="4"/>
                <c:pt idx="0">
                  <c:v>10697865.51</c:v>
                </c:pt>
                <c:pt idx="1">
                  <c:v>12602586.109999999</c:v>
                </c:pt>
                <c:pt idx="2">
                  <c:v>10697865.51</c:v>
                </c:pt>
                <c:pt idx="3">
                  <c:v>1904720.5999999996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0-400F-A6CF-4DA2E8B9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41963952"/>
        <c:axId val="1938285504"/>
      </c:barChart>
      <c:catAx>
        <c:axId val="194196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85504"/>
        <c:crosses val="autoZero"/>
        <c:auto val="1"/>
        <c:lblAlgn val="ctr"/>
        <c:lblOffset val="100"/>
        <c:noMultiLvlLbl val="0"/>
      </c:catAx>
      <c:valAx>
        <c:axId val="193828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96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[COVID Account Monthly Balances 2020.09.24.xlsx]OPG - Graph!PivotTable2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'OPG - Graph'!$B$3</c:f>
              <c:strCache>
                <c:ptCount val="1"/>
                <c:pt idx="0">
                  <c:v>Sum of Billing &amp; System 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Graph'!$B$4:$B$8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3-4BE9-A5FD-DE548696CAA7}"/>
            </c:ext>
          </c:extLst>
        </c:ser>
        <c:ser>
          <c:idx val="1"/>
          <c:order val="1"/>
          <c:tx>
            <c:strRef>
              <c:f>'OPG - Graph'!$C$3</c:f>
              <c:strCache>
                <c:ptCount val="1"/>
                <c:pt idx="0">
                  <c:v>Sum of Lost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Graph'!$C$4:$C$8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3-4BE9-A5FD-DE548696CAA7}"/>
            </c:ext>
          </c:extLst>
        </c:ser>
        <c:ser>
          <c:idx val="2"/>
          <c:order val="2"/>
          <c:tx>
            <c:strRef>
              <c:f>'OPG - Graph'!$D$3</c:f>
              <c:strCache>
                <c:ptCount val="1"/>
                <c:pt idx="0">
                  <c:v>Sum of Bad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Graph'!$D$4:$D$8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3-4BE9-A5FD-DE548696CAA7}"/>
            </c:ext>
          </c:extLst>
        </c:ser>
        <c:ser>
          <c:idx val="3"/>
          <c:order val="3"/>
          <c:tx>
            <c:strRef>
              <c:f>'OPG - Graph'!$E$3</c:f>
              <c:strCache>
                <c:ptCount val="1"/>
                <c:pt idx="0">
                  <c:v>Sum of Other Costs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'OPG - Graph'!$A$4:$A$8</c:f>
              <c:strCache>
                <c:ptCount val="4"/>
                <c:pt idx="0">
                  <c:v>June</c:v>
                </c:pt>
                <c:pt idx="1">
                  <c:v>July</c:v>
                </c:pt>
                <c:pt idx="2">
                  <c:v>June Balance</c:v>
                </c:pt>
                <c:pt idx="3">
                  <c:v>July Balance</c:v>
                </c:pt>
              </c:strCache>
            </c:strRef>
          </c:cat>
          <c:val>
            <c:numRef>
              <c:f>'OPG - Graph'!$E$4:$E$8</c:f>
              <c:numCache>
                <c:formatCode>"$"#,##0</c:formatCode>
                <c:ptCount val="4"/>
                <c:pt idx="0">
                  <c:v>10000000</c:v>
                </c:pt>
                <c:pt idx="1">
                  <c:v>15000000</c:v>
                </c:pt>
                <c:pt idx="2">
                  <c:v>10000000</c:v>
                </c:pt>
                <c:pt idx="3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3-4BE9-A5FD-DE548696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31679104"/>
        <c:axId val="433470000"/>
      </c:barChart>
      <c:catAx>
        <c:axId val="4316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470000"/>
        <c:crosses val="autoZero"/>
        <c:auto val="1"/>
        <c:lblAlgn val="ctr"/>
        <c:lblOffset val="100"/>
        <c:noMultiLvlLbl val="0"/>
      </c:catAx>
      <c:valAx>
        <c:axId val="4334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6</xdr:row>
      <xdr:rowOff>139700</xdr:rowOff>
    </xdr:from>
    <xdr:to>
      <xdr:col>5</xdr:col>
      <xdr:colOff>203200</xdr:colOff>
      <xdr:row>25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B9B374-B128-443C-A403-4D8E30D8E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95250</xdr:rowOff>
    </xdr:from>
    <xdr:to>
      <xdr:col>5</xdr:col>
      <xdr:colOff>0</xdr:colOff>
      <xdr:row>25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320DC7-2A21-46B0-8D99-CFA753517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0477025463" createdVersion="6" refreshedVersion="6" minRefreshableVersion="3" recordCount="2" xr:uid="{A0E79D41-75FF-443F-90F2-47A3D7D18DF2}">
  <cacheSource type="worksheet">
    <worksheetSource name="Table134"/>
  </cacheSource>
  <cacheFields count="6">
    <cacheField name="Entity Name" numFmtId="0">
      <sharedItems count="1">
        <s v="Ontario Power Generation Inc.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4">
      <sharedItems containsSemiMixedTypes="0" containsString="0" containsNumber="1" containsInteger="1" minValue="0" maxValue="0" count="1">
        <n v="0"/>
      </sharedItems>
    </cacheField>
    <cacheField name="Lost Revenues" numFmtId="164">
      <sharedItems containsSemiMixedTypes="0" containsString="0" containsNumber="1" containsInteger="1" minValue="0" maxValue="0" count="1">
        <n v="0"/>
      </sharedItems>
    </cacheField>
    <cacheField name="Other Costs" numFmtId="164">
      <sharedItems containsSemiMixedTypes="0" containsString="0" containsNumber="1" containsInteger="1" minValue="10000000" maxValue="15000000" count="2">
        <n v="10000000"/>
        <n v="15000000"/>
      </sharedItems>
    </cacheField>
    <cacheField name="Bad Debt" numFmtId="164">
      <sharedItems containsSemiMixedTypes="0" containsString="0" containsNumber="1" containsInteger="1" minValue="0" maxValue="0" count="1">
        <n v="0"/>
      </sharedItems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dil Alibhai" refreshedDate="44095.499785763888" createdVersion="6" refreshedVersion="6" minRefreshableVersion="3" recordCount="14" xr:uid="{5963358F-745C-46D7-9D6B-657C0D23A5F9}">
  <cacheSource type="worksheet">
    <worksheetSource name="Table13"/>
  </cacheSource>
  <cacheFields count="7">
    <cacheField name="Entity Name" numFmtId="0">
      <sharedItems containsBlank="1" count="9">
        <s v="B2M Limited Partnership"/>
        <s v="Canadian Niagara Power Inc."/>
        <s v="Hydro One Networks Inc."/>
        <s v="Hydro One Sault Ste. Marie Limited Partnership"/>
        <s v="Niagara Reinforcement Limited Partnership"/>
        <s v="Wataynikaneyap Power LP"/>
        <s v="NextBridge Infrastructure LP"/>
        <m u="1"/>
        <s v="Ontario Power Generation Inc." u="1"/>
      </sharedItems>
    </cacheField>
    <cacheField name="Closing Monthly Balance" numFmtId="0">
      <sharedItems count="4">
        <s v="June"/>
        <s v="July"/>
        <s v="June Balance" f="1"/>
        <s v="July Balance" f="1"/>
      </sharedItems>
    </cacheField>
    <cacheField name="Billing &amp; System Changes" numFmtId="164">
      <sharedItems containsString="0" containsBlank="1" containsNumber="1" containsInteger="1" minValue="0" maxValue="0"/>
    </cacheField>
    <cacheField name="Lost Revenues" numFmtId="164">
      <sharedItems containsString="0" containsBlank="1" containsNumber="1" containsInteger="1" minValue="0" maxValue="0"/>
    </cacheField>
    <cacheField name="Other Costs" numFmtId="164">
      <sharedItems containsString="0" containsBlank="1" containsNumber="1" minValue="0" maxValue="12602586.109999999"/>
    </cacheField>
    <cacheField name="Bad Debt" numFmtId="164">
      <sharedItems containsString="0" containsBlank="1" containsNumber="1" containsInteger="1" minValue="0" maxValue="0"/>
    </cacheField>
    <cacheField name="Total" numFmtId="164">
      <sharedItems containsSemiMixedTypes="0" containsString="0" containsNumber="1" minValue="0" maxValue="12602586.109999999"/>
    </cacheField>
  </cacheFields>
  <calculatedItems count="2">
    <calculatedItem formula="'Closing Monthly Balance'[June]">
      <pivotArea cacheIndex="1" outline="0" fieldPosition="0">
        <references count="1">
          <reference field="1" count="1">
            <x v="2"/>
          </reference>
        </references>
      </pivotArea>
    </calculatedItem>
    <calculatedItem formula="'Closing Monthly Balance'[July]-'Closing Monthly Balance'[June]">
      <pivotArea cacheIndex="1" outline="0" fieldPosition="0">
        <references count="1">
          <reference field="1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opher Kerr" refreshedDate="44098.582261342592" createdVersion="6" refreshedVersion="6" minRefreshableVersion="3" recordCount="256" xr:uid="{BE105E70-B10D-4D6B-A59D-B9C91240DC75}">
  <cacheSource type="worksheet">
    <worksheetSource name="Table1"/>
  </cacheSource>
  <cacheFields count="8">
    <cacheField name="Entity Name" numFmtId="0">
      <sharedItems count="66">
        <s v="Alectra Utilities Corporation"/>
        <s v="Algoma Power Inc."/>
        <s v="Atikokan Hydro Inc."/>
        <s v="Bluewater Power Distribution Corporation"/>
        <s v="Brantford Power Inc."/>
        <s v="Burlington Hydro Inc."/>
        <s v="Canadian Niagara Power Inc."/>
        <s v="Centre Wellington Hydro Ltd."/>
        <s v="Chapleau Public Utilities Corporation"/>
        <s v="Cooperative Hydro Embrun Inc."/>
        <s v="E.L.K. Energy Inc."/>
        <s v="Elexicon Energy Inc."/>
        <s v="Energy Plus Inc."/>
        <s v="Entegrus Powerlines Inc."/>
        <s v="Enwin Utilities Ltd."/>
        <s v="EPCOR Electricity Distribution Ontario Inc."/>
        <s v="ERTH Power Corporation"/>
        <s v="Espanola Regional Hydro Distribution Corporation"/>
        <s v="Essex Powerlines Corporation"/>
        <s v="Festival Hydro Inc."/>
        <s v="Fort Frances Power Corporation"/>
        <s v="Greater Sudbury Hydro Inc."/>
        <s v="Grimsby Power Incorporated"/>
        <s v="Halton Hills Hydro Inc."/>
        <s v="Hearst Power Distribution Company Limited"/>
        <s v="Hydro 2000 Inc."/>
        <s v="Hydro Hawkesbury Inc."/>
        <s v="Hydro One Networks Inc."/>
        <s v="Hydro One Remote Communities Inc."/>
        <s v="Hydro Ottawa Limited"/>
        <s v="InnPower Corporation"/>
        <s v="Kingston Hydro Corporation"/>
        <s v="Kitchener-Wilmot Hydro Inc."/>
        <s v="Lakefront Utilities Inc."/>
        <s v="Lakeland Power Distribution Ltd."/>
        <s v="London Hydro Inc."/>
        <s v="Milton Hydro Distribution Inc."/>
        <s v="Newmarket-Tay Power Distribution Ltd."/>
        <s v="Niagara Peninsula Energy Inc."/>
        <s v="Niagara-on-the-Lake Hydro Inc."/>
        <s v="North Bay Hydro Distribution Limited"/>
        <s v="Northern Ontario Wires Inc."/>
        <s v="Oakville Hydro Electricity Distribution Inc."/>
        <s v="Orangeville Hydro Limited"/>
        <s v="Orillia Power Distribution Corporation"/>
        <s v="Oshawa PUC Networks Inc."/>
        <s v="Ottawa River Power Corporation"/>
        <s v="Peterborough Distribution Incorporated"/>
        <s v="PUC Distribution Inc."/>
        <s v="Renfrew Hydro Inc."/>
        <s v="Rideau St. Lawrence Distribution Inc."/>
        <s v="Sioux Lookout Hydro Inc."/>
        <s v="Synergy North Corporation"/>
        <s v="Tillsonburg Hydro Inc."/>
        <s v="Toronto Hydro-Electric System Limited"/>
        <s v="Wasaga Distribution Inc."/>
        <s v="Waterloo North Hydro Inc."/>
        <s v="Welland Hydro-Electric System Corp."/>
        <s v="Wellington North Power Inc."/>
        <s v="Westario Power Inc."/>
        <s v="B2M Limited Partnership"/>
        <s v="Hydro One Sault Ste. Marie Limited Partnership"/>
        <s v="Niagara Reinforcement Limited Partnership"/>
        <s v="Wataynikaneyap Power LP"/>
        <s v="NextBridge Infrastructure LP"/>
        <s v="Ontario Power Generation Inc."/>
      </sharedItems>
    </cacheField>
    <cacheField name="Entity Type" numFmtId="0">
      <sharedItems count="3">
        <s v="Electric Distributor"/>
        <s v="Electric Transmitter"/>
        <s v="Electric Generator"/>
      </sharedItems>
    </cacheField>
    <cacheField name="Month of Acutal" numFmtId="0">
      <sharedItems count="4">
        <s v="April"/>
        <s v="May"/>
        <s v="June"/>
        <s v="July"/>
      </sharedItems>
    </cacheField>
    <cacheField name="Billing &amp; System Changes" numFmtId="164">
      <sharedItems containsString="0" containsBlank="1" containsNumber="1" minValue="0" maxValue="103829"/>
    </cacheField>
    <cacheField name="Lost Revenues" numFmtId="164">
      <sharedItems containsString="0" containsBlank="1" containsNumber="1" minValue="0" maxValue="16282964"/>
    </cacheField>
    <cacheField name="Other Costs" numFmtId="164">
      <sharedItems containsString="0" containsBlank="1" containsNumber="1" minValue="0" maxValue="22933841"/>
    </cacheField>
    <cacheField name="Bad Debt" numFmtId="164">
      <sharedItems containsString="0" containsBlank="1" containsNumber="1" minValue="0" maxValue="22575453"/>
    </cacheField>
    <cacheField name="Monthly Closing Balance" numFmtId="164">
      <sharedItems containsSemiMixedTypes="0" containsString="0" containsNumber="1" minValue="0" maxValue="40969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x v="0"/>
    <x v="0"/>
    <x v="0"/>
    <x v="0"/>
  </r>
  <r>
    <x v="0"/>
    <x v="1"/>
    <x v="0"/>
    <x v="0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n v="0"/>
    <n v="0"/>
    <n v="0"/>
    <n v="0"/>
    <n v="0"/>
  </r>
  <r>
    <x v="0"/>
    <x v="1"/>
    <n v="0"/>
    <n v="0"/>
    <n v="0"/>
    <n v="0"/>
    <n v="0"/>
  </r>
  <r>
    <x v="1"/>
    <x v="0"/>
    <n v="0"/>
    <n v="0"/>
    <n v="0"/>
    <n v="0"/>
    <n v="0"/>
  </r>
  <r>
    <x v="1"/>
    <x v="1"/>
    <n v="0"/>
    <n v="0"/>
    <n v="0"/>
    <n v="0"/>
    <n v="0"/>
  </r>
  <r>
    <x v="2"/>
    <x v="0"/>
    <n v="0"/>
    <n v="0"/>
    <n v="9017161.5099999998"/>
    <n v="0"/>
    <n v="9017161.5099999998"/>
  </r>
  <r>
    <x v="2"/>
    <x v="1"/>
    <n v="0"/>
    <n v="0"/>
    <n v="12602586.109999999"/>
    <n v="0"/>
    <n v="12602586.109999999"/>
  </r>
  <r>
    <x v="3"/>
    <x v="0"/>
    <n v="0"/>
    <n v="0"/>
    <n v="0"/>
    <n v="0"/>
    <n v="0"/>
  </r>
  <r>
    <x v="3"/>
    <x v="1"/>
    <n v="0"/>
    <n v="0"/>
    <n v="0"/>
    <n v="0"/>
    <n v="0"/>
  </r>
  <r>
    <x v="4"/>
    <x v="0"/>
    <n v="0"/>
    <n v="0"/>
    <n v="0"/>
    <n v="0"/>
    <n v="0"/>
  </r>
  <r>
    <x v="4"/>
    <x v="1"/>
    <n v="0"/>
    <n v="0"/>
    <n v="0"/>
    <n v="0"/>
    <n v="0"/>
  </r>
  <r>
    <x v="5"/>
    <x v="0"/>
    <n v="0"/>
    <n v="0"/>
    <n v="1680704"/>
    <n v="0"/>
    <n v="1680704"/>
  </r>
  <r>
    <x v="5"/>
    <x v="1"/>
    <m/>
    <m/>
    <m/>
    <m/>
    <n v="0"/>
  </r>
  <r>
    <x v="6"/>
    <x v="0"/>
    <n v="0"/>
    <n v="0"/>
    <n v="0"/>
    <n v="0"/>
    <n v="0"/>
  </r>
  <r>
    <x v="6"/>
    <x v="1"/>
    <m/>
    <m/>
    <m/>
    <m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x v="0"/>
    <x v="0"/>
    <x v="0"/>
    <n v="100000"/>
    <n v="0"/>
    <n v="200000"/>
    <n v="0"/>
    <n v="300000"/>
  </r>
  <r>
    <x v="0"/>
    <x v="0"/>
    <x v="1"/>
    <n v="100000"/>
    <n v="300000"/>
    <n v="1500000"/>
    <n v="0"/>
    <n v="1900000"/>
  </r>
  <r>
    <x v="0"/>
    <x v="0"/>
    <x v="2"/>
    <n v="100000"/>
    <n v="800000"/>
    <n v="3800000"/>
    <n v="0"/>
    <n v="4700000"/>
  </r>
  <r>
    <x v="0"/>
    <x v="0"/>
    <x v="3"/>
    <n v="100000"/>
    <n v="1200000"/>
    <n v="3200000"/>
    <n v="5200000"/>
    <n v="9700000"/>
  </r>
  <r>
    <x v="1"/>
    <x v="0"/>
    <x v="0"/>
    <n v="0"/>
    <n v="5000"/>
    <n v="9000"/>
    <n v="0"/>
    <n v="14000"/>
  </r>
  <r>
    <x v="1"/>
    <x v="0"/>
    <x v="1"/>
    <n v="0"/>
    <n v="10000"/>
    <n v="18000"/>
    <n v="0"/>
    <n v="28000"/>
  </r>
  <r>
    <x v="1"/>
    <x v="0"/>
    <x v="2"/>
    <n v="0"/>
    <n v="10000"/>
    <n v="18000"/>
    <n v="0"/>
    <n v="28000"/>
  </r>
  <r>
    <x v="1"/>
    <x v="0"/>
    <x v="3"/>
    <n v="0"/>
    <n v="36000"/>
    <n v="27000"/>
    <n v="0"/>
    <n v="6300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m/>
    <n v="0"/>
  </r>
  <r>
    <x v="3"/>
    <x v="0"/>
    <x v="0"/>
    <n v="11036"/>
    <n v="22660"/>
    <n v="72582"/>
    <n v="0"/>
    <n v="106278"/>
  </r>
  <r>
    <x v="3"/>
    <x v="0"/>
    <x v="1"/>
    <n v="11036"/>
    <n v="74523.583333333328"/>
    <n v="79487"/>
    <n v="0"/>
    <n v="165046.58333333331"/>
  </r>
  <r>
    <x v="3"/>
    <x v="0"/>
    <x v="2"/>
    <n v="11036"/>
    <n v="125057.16666666666"/>
    <n v="79487"/>
    <n v="0"/>
    <n v="215580.16666666666"/>
  </r>
  <r>
    <x v="3"/>
    <x v="0"/>
    <x v="3"/>
    <n v="11036"/>
    <n v="83253"/>
    <n v="99487"/>
    <n v="0"/>
    <n v="193776"/>
  </r>
  <r>
    <x v="4"/>
    <x v="0"/>
    <x v="0"/>
    <n v="0"/>
    <n v="58636.603694537145"/>
    <n v="61309.66"/>
    <n v="0"/>
    <n v="119946.26369453715"/>
  </r>
  <r>
    <x v="4"/>
    <x v="0"/>
    <x v="1"/>
    <n v="0"/>
    <n v="68696.41669453714"/>
    <n v="69605.510000000009"/>
    <n v="0"/>
    <n v="138301.92669453716"/>
  </r>
  <r>
    <x v="4"/>
    <x v="0"/>
    <x v="2"/>
    <n v="0"/>
    <n v="80111.016194537151"/>
    <n v="19131.32"/>
    <n v="0"/>
    <n v="99242.336194537143"/>
  </r>
  <r>
    <x v="4"/>
    <x v="0"/>
    <x v="3"/>
    <n v="0"/>
    <n v="90826.684694537151"/>
    <n v="83975"/>
    <n v="146275"/>
    <n v="321076.68469453714"/>
  </r>
  <r>
    <x v="5"/>
    <x v="0"/>
    <x v="0"/>
    <n v="0"/>
    <n v="0"/>
    <n v="85197.87"/>
    <n v="0"/>
    <n v="85197.87"/>
  </r>
  <r>
    <x v="5"/>
    <x v="0"/>
    <x v="1"/>
    <n v="0"/>
    <n v="0"/>
    <n v="126249.35"/>
    <n v="0"/>
    <n v="126249.35"/>
  </r>
  <r>
    <x v="5"/>
    <x v="0"/>
    <x v="2"/>
    <n v="0"/>
    <n v="0"/>
    <n v="177349.63"/>
    <n v="0"/>
    <n v="177349.63"/>
  </r>
  <r>
    <x v="5"/>
    <x v="0"/>
    <x v="3"/>
    <n v="0"/>
    <n v="534250.65153919498"/>
    <n v="198786.68"/>
    <n v="0"/>
    <n v="733037.33153919503"/>
  </r>
  <r>
    <x v="6"/>
    <x v="0"/>
    <x v="0"/>
    <n v="0"/>
    <n v="13000"/>
    <n v="23000"/>
    <n v="0"/>
    <n v="36000"/>
  </r>
  <r>
    <x v="6"/>
    <x v="0"/>
    <x v="1"/>
    <n v="0"/>
    <n v="28000"/>
    <n v="42000"/>
    <n v="0"/>
    <n v="70000"/>
  </r>
  <r>
    <x v="6"/>
    <x v="0"/>
    <x v="2"/>
    <n v="0"/>
    <n v="131000"/>
    <n v="56000"/>
    <n v="0"/>
    <n v="187000"/>
  </r>
  <r>
    <x v="6"/>
    <x v="0"/>
    <x v="3"/>
    <n v="0"/>
    <n v="191000"/>
    <n v="69000"/>
    <n v="0"/>
    <n v="260000"/>
  </r>
  <r>
    <x v="7"/>
    <x v="0"/>
    <x v="0"/>
    <n v="0"/>
    <n v="1465.5"/>
    <n v="0"/>
    <n v="0"/>
    <n v="1465.5"/>
  </r>
  <r>
    <x v="7"/>
    <x v="0"/>
    <x v="1"/>
    <n v="3865.82"/>
    <n v="0"/>
    <n v="0"/>
    <n v="0"/>
    <n v="3865.82"/>
  </r>
  <r>
    <x v="7"/>
    <x v="0"/>
    <x v="2"/>
    <n v="5521"/>
    <n v="0"/>
    <n v="0"/>
    <n v="0"/>
    <n v="5521"/>
  </r>
  <r>
    <x v="7"/>
    <x v="0"/>
    <x v="3"/>
    <n v="0"/>
    <n v="5520.7"/>
    <n v="0"/>
    <n v="0"/>
    <n v="5520.7"/>
  </r>
  <r>
    <x v="8"/>
    <x v="0"/>
    <x v="0"/>
    <n v="880"/>
    <n v="1200"/>
    <n v="0"/>
    <n v="0"/>
    <n v="2080"/>
  </r>
  <r>
    <x v="8"/>
    <x v="0"/>
    <x v="1"/>
    <n v="680"/>
    <n v="600"/>
    <n v="0"/>
    <n v="0"/>
    <n v="1280"/>
  </r>
  <r>
    <x v="8"/>
    <x v="0"/>
    <x v="2"/>
    <n v="240"/>
    <n v="300"/>
    <n v="0"/>
    <n v="0"/>
    <n v="540"/>
  </r>
  <r>
    <x v="8"/>
    <x v="0"/>
    <x v="3"/>
    <n v="0"/>
    <n v="340"/>
    <n v="0"/>
    <m/>
    <n v="340"/>
  </r>
  <r>
    <x v="9"/>
    <x v="0"/>
    <x v="0"/>
    <n v="0"/>
    <n v="0"/>
    <n v="0"/>
    <n v="0"/>
    <n v="0"/>
  </r>
  <r>
    <x v="9"/>
    <x v="0"/>
    <x v="1"/>
    <n v="0"/>
    <n v="0"/>
    <n v="0"/>
    <n v="0"/>
    <n v="0"/>
  </r>
  <r>
    <x v="9"/>
    <x v="0"/>
    <x v="2"/>
    <n v="0"/>
    <n v="0"/>
    <n v="0"/>
    <n v="0"/>
    <n v="0"/>
  </r>
  <r>
    <x v="9"/>
    <x v="0"/>
    <x v="3"/>
    <n v="0"/>
    <n v="0"/>
    <n v="0"/>
    <n v="0"/>
    <n v="0"/>
  </r>
  <r>
    <x v="10"/>
    <x v="0"/>
    <x v="0"/>
    <n v="3380"/>
    <n v="0"/>
    <n v="0"/>
    <n v="0"/>
    <n v="3380"/>
  </r>
  <r>
    <x v="10"/>
    <x v="0"/>
    <x v="1"/>
    <n v="7200.03"/>
    <n v="0"/>
    <n v="0"/>
    <n v="0"/>
    <n v="7200.03"/>
  </r>
  <r>
    <x v="10"/>
    <x v="0"/>
    <x v="2"/>
    <n v="7100"/>
    <n v="0"/>
    <n v="0"/>
    <n v="0"/>
    <n v="7100"/>
  </r>
  <r>
    <x v="10"/>
    <x v="0"/>
    <x v="3"/>
    <n v="2800"/>
    <n v="0"/>
    <n v="0"/>
    <n v="0"/>
    <n v="2800"/>
  </r>
  <r>
    <x v="11"/>
    <x v="0"/>
    <x v="0"/>
    <n v="0"/>
    <n v="0"/>
    <n v="0"/>
    <n v="0"/>
    <n v="0"/>
  </r>
  <r>
    <x v="11"/>
    <x v="0"/>
    <x v="1"/>
    <n v="0"/>
    <n v="590000"/>
    <n v="1050000"/>
    <n v="0"/>
    <n v="1640000"/>
  </r>
  <r>
    <x v="11"/>
    <x v="0"/>
    <x v="2"/>
    <n v="0"/>
    <n v="609000"/>
    <n v="2312000"/>
    <n v="0"/>
    <n v="2921000"/>
  </r>
  <r>
    <x v="11"/>
    <x v="0"/>
    <x v="3"/>
    <n v="10500"/>
    <n v="526400"/>
    <n v="1425800"/>
    <n v="1453600"/>
    <n v="3416300"/>
  </r>
  <r>
    <x v="12"/>
    <x v="0"/>
    <x v="0"/>
    <n v="0"/>
    <n v="191617.9454850452"/>
    <n v="144242.39000000001"/>
    <n v="0"/>
    <n v="335860.33548504522"/>
  </r>
  <r>
    <x v="12"/>
    <x v="0"/>
    <x v="1"/>
    <n v="0"/>
    <n v="373580.3283533412"/>
    <n v="174413.46000000002"/>
    <n v="0"/>
    <n v="547993.78835334117"/>
  </r>
  <r>
    <x v="12"/>
    <x v="0"/>
    <x v="2"/>
    <n v="0"/>
    <n v="468927.27301638294"/>
    <n v="184130.91000000003"/>
    <n v="0"/>
    <n v="653058.18301638297"/>
  </r>
  <r>
    <x v="12"/>
    <x v="0"/>
    <x v="3"/>
    <n v="0"/>
    <n v="588665.2091289442"/>
    <n v="198630.43000000002"/>
    <n v="0"/>
    <n v="787295.63912894425"/>
  </r>
  <r>
    <x v="13"/>
    <x v="0"/>
    <x v="0"/>
    <m/>
    <m/>
    <m/>
    <m/>
    <n v="0"/>
  </r>
  <r>
    <x v="13"/>
    <x v="0"/>
    <x v="1"/>
    <n v="0"/>
    <n v="243673"/>
    <n v="81844"/>
    <n v="0"/>
    <n v="325517"/>
  </r>
  <r>
    <x v="13"/>
    <x v="0"/>
    <x v="2"/>
    <n v="0"/>
    <n v="298757"/>
    <n v="183566"/>
    <n v="0"/>
    <n v="482323"/>
  </r>
  <r>
    <x v="13"/>
    <x v="0"/>
    <x v="3"/>
    <n v="0"/>
    <n v="251426"/>
    <n v="101803"/>
    <n v="0"/>
    <n v="353229"/>
  </r>
  <r>
    <x v="14"/>
    <x v="0"/>
    <x v="0"/>
    <n v="0"/>
    <n v="0"/>
    <n v="0"/>
    <n v="0"/>
    <n v="0"/>
  </r>
  <r>
    <x v="14"/>
    <x v="0"/>
    <x v="1"/>
    <n v="0"/>
    <n v="62184.72"/>
    <n v="30033.77"/>
    <n v="0"/>
    <n v="92218.49"/>
  </r>
  <r>
    <x v="14"/>
    <x v="0"/>
    <x v="2"/>
    <n v="0"/>
    <n v="96601.64"/>
    <n v="30034"/>
    <n v="0"/>
    <n v="126635.64"/>
  </r>
  <r>
    <x v="14"/>
    <x v="0"/>
    <x v="3"/>
    <n v="0"/>
    <n v="99884"/>
    <n v="4081"/>
    <n v="0"/>
    <n v="103965"/>
  </r>
  <r>
    <x v="15"/>
    <x v="0"/>
    <x v="0"/>
    <n v="0"/>
    <n v="6215.49"/>
    <n v="16912.43"/>
    <n v="0"/>
    <n v="23127.919999999998"/>
  </r>
  <r>
    <x v="15"/>
    <x v="0"/>
    <x v="1"/>
    <n v="0"/>
    <n v="13165.240000000007"/>
    <n v="22184.47"/>
    <n v="0"/>
    <n v="35349.710000000006"/>
  </r>
  <r>
    <x v="15"/>
    <x v="0"/>
    <x v="2"/>
    <n v="0"/>
    <n v="20887.690000000006"/>
    <n v="29206.32"/>
    <n v="0"/>
    <n v="50094.010000000009"/>
  </r>
  <r>
    <x v="15"/>
    <x v="0"/>
    <x v="3"/>
    <n v="0"/>
    <n v="27481.970000000005"/>
    <n v="32834.89"/>
    <n v="0"/>
    <n v="60316.86"/>
  </r>
  <r>
    <x v="16"/>
    <x v="0"/>
    <x v="0"/>
    <n v="0"/>
    <n v="38658"/>
    <n v="21750"/>
    <n v="0"/>
    <n v="60408"/>
  </r>
  <r>
    <x v="16"/>
    <x v="0"/>
    <x v="1"/>
    <n v="0"/>
    <n v="38658"/>
    <n v="6586.99"/>
    <n v="0"/>
    <n v="45244.99"/>
  </r>
  <r>
    <x v="16"/>
    <x v="0"/>
    <x v="2"/>
    <n v="0"/>
    <n v="65613.680000000008"/>
    <n v="26317.500000000007"/>
    <n v="0"/>
    <n v="91931.180000000022"/>
  </r>
  <r>
    <x v="16"/>
    <x v="0"/>
    <x v="3"/>
    <n v="0"/>
    <n v="41785"/>
    <n v="18583.7"/>
    <n v="65189.19"/>
    <n v="125557.89"/>
  </r>
  <r>
    <x v="17"/>
    <x v="0"/>
    <x v="0"/>
    <n v="0"/>
    <n v="0"/>
    <n v="3619.3700000000003"/>
    <n v="0"/>
    <n v="3619.3700000000003"/>
  </r>
  <r>
    <x v="17"/>
    <x v="0"/>
    <x v="1"/>
    <n v="0"/>
    <n v="0"/>
    <n v="3908.0400000000009"/>
    <n v="0"/>
    <n v="3908.0400000000009"/>
  </r>
  <r>
    <x v="17"/>
    <x v="0"/>
    <x v="2"/>
    <n v="0"/>
    <n v="0"/>
    <n v="10871.4"/>
    <n v="0"/>
    <n v="10871.4"/>
  </r>
  <r>
    <x v="17"/>
    <x v="0"/>
    <x v="3"/>
    <n v="0"/>
    <n v="0"/>
    <n v="12471.12"/>
    <n v="0"/>
    <n v="12471.12"/>
  </r>
  <r>
    <x v="18"/>
    <x v="0"/>
    <x v="0"/>
    <n v="0"/>
    <n v="10201"/>
    <n v="0"/>
    <n v="0"/>
    <n v="10201"/>
  </r>
  <r>
    <x v="18"/>
    <x v="0"/>
    <x v="1"/>
    <n v="0"/>
    <n v="56905"/>
    <n v="0"/>
    <n v="0"/>
    <n v="56905"/>
  </r>
  <r>
    <x v="18"/>
    <x v="0"/>
    <x v="2"/>
    <n v="0"/>
    <n v="74006"/>
    <n v="0"/>
    <n v="0"/>
    <n v="74006"/>
  </r>
  <r>
    <x v="18"/>
    <x v="0"/>
    <x v="3"/>
    <n v="0"/>
    <n v="106782"/>
    <n v="0"/>
    <n v="0"/>
    <n v="106782"/>
  </r>
  <r>
    <x v="19"/>
    <x v="0"/>
    <x v="0"/>
    <n v="0"/>
    <n v="42334"/>
    <n v="42605"/>
    <n v="0"/>
    <n v="84939"/>
  </r>
  <r>
    <x v="19"/>
    <x v="0"/>
    <x v="1"/>
    <n v="0"/>
    <n v="178728.97"/>
    <n v="70267.69"/>
    <n v="0"/>
    <n v="248996.66"/>
  </r>
  <r>
    <x v="19"/>
    <x v="0"/>
    <x v="2"/>
    <n v="0"/>
    <n v="219016"/>
    <n v="71374"/>
    <n v="0"/>
    <n v="290390"/>
  </r>
  <r>
    <x v="19"/>
    <x v="0"/>
    <x v="3"/>
    <n v="0"/>
    <n v="234100.24"/>
    <n v="74134.11"/>
    <n v="15480"/>
    <n v="323714.34999999998"/>
  </r>
  <r>
    <x v="20"/>
    <x v="0"/>
    <x v="0"/>
    <n v="1500"/>
    <n v="247978"/>
    <n v="28793.56"/>
    <n v="0"/>
    <n v="278271.56"/>
  </r>
  <r>
    <x v="20"/>
    <x v="0"/>
    <x v="1"/>
    <n v="1500"/>
    <n v="17288"/>
    <n v="39014"/>
    <n v="0"/>
    <n v="57802"/>
  </r>
  <r>
    <x v="20"/>
    <x v="0"/>
    <x v="2"/>
    <n v="0"/>
    <n v="13539"/>
    <n v="8332"/>
    <n v="0"/>
    <n v="21871"/>
  </r>
  <r>
    <x v="20"/>
    <x v="0"/>
    <x v="3"/>
    <n v="0"/>
    <n v="20623"/>
    <n v="22865"/>
    <m/>
    <n v="43488"/>
  </r>
  <r>
    <x v="21"/>
    <x v="0"/>
    <x v="0"/>
    <n v="0"/>
    <n v="0"/>
    <n v="0"/>
    <n v="0"/>
    <n v="0"/>
  </r>
  <r>
    <x v="21"/>
    <x v="0"/>
    <x v="1"/>
    <n v="0"/>
    <n v="0"/>
    <n v="0"/>
    <n v="0"/>
    <n v="0"/>
  </r>
  <r>
    <x v="21"/>
    <x v="0"/>
    <x v="2"/>
    <n v="0"/>
    <n v="317776"/>
    <n v="0"/>
    <n v="0"/>
    <n v="317776"/>
  </r>
  <r>
    <x v="21"/>
    <x v="0"/>
    <x v="3"/>
    <n v="0"/>
    <n v="0"/>
    <n v="0"/>
    <n v="0"/>
    <n v="0"/>
  </r>
  <r>
    <x v="22"/>
    <x v="0"/>
    <x v="0"/>
    <n v="0"/>
    <n v="0"/>
    <n v="28429.74"/>
    <n v="0"/>
    <n v="28429.74"/>
  </r>
  <r>
    <x v="22"/>
    <x v="0"/>
    <x v="1"/>
    <n v="0"/>
    <m/>
    <n v="0"/>
    <n v="0"/>
    <n v="0"/>
  </r>
  <r>
    <x v="22"/>
    <x v="0"/>
    <x v="2"/>
    <n v="0"/>
    <n v="0"/>
    <n v="3006.03"/>
    <n v="0"/>
    <n v="3006.03"/>
  </r>
  <r>
    <x v="22"/>
    <x v="0"/>
    <x v="3"/>
    <n v="0"/>
    <n v="2892.52"/>
    <n v="11217.65"/>
    <m/>
    <n v="14110.17"/>
  </r>
  <r>
    <x v="23"/>
    <x v="0"/>
    <x v="0"/>
    <n v="0"/>
    <n v="12420"/>
    <n v="13831"/>
    <n v="0"/>
    <n v="26251"/>
  </r>
  <r>
    <x v="23"/>
    <x v="0"/>
    <x v="1"/>
    <n v="0"/>
    <n v="30699"/>
    <n v="30137"/>
    <n v="0"/>
    <n v="60836"/>
  </r>
  <r>
    <x v="23"/>
    <x v="0"/>
    <x v="2"/>
    <n v="0"/>
    <n v="61509"/>
    <n v="36563.86"/>
    <n v="0"/>
    <n v="98072.86"/>
  </r>
  <r>
    <x v="23"/>
    <x v="0"/>
    <x v="3"/>
    <n v="0"/>
    <n v="91628"/>
    <n v="44138"/>
    <n v="0"/>
    <n v="135766"/>
  </r>
  <r>
    <x v="24"/>
    <x v="0"/>
    <x v="0"/>
    <n v="0"/>
    <n v="0"/>
    <n v="0"/>
    <n v="0"/>
    <n v="0"/>
  </r>
  <r>
    <x v="24"/>
    <x v="0"/>
    <x v="1"/>
    <n v="0"/>
    <n v="0"/>
    <n v="0"/>
    <n v="0"/>
    <n v="0"/>
  </r>
  <r>
    <x v="24"/>
    <x v="0"/>
    <x v="2"/>
    <n v="0"/>
    <n v="0"/>
    <n v="3824.13"/>
    <n v="0"/>
    <n v="3824.13"/>
  </r>
  <r>
    <x v="24"/>
    <x v="0"/>
    <x v="3"/>
    <n v="0"/>
    <n v="0"/>
    <n v="4338.8100000000004"/>
    <m/>
    <n v="4338.8100000000004"/>
  </r>
  <r>
    <x v="25"/>
    <x v="0"/>
    <x v="0"/>
    <n v="0"/>
    <n v="672.58"/>
    <n v="0"/>
    <n v="0"/>
    <n v="672.58"/>
  </r>
  <r>
    <x v="25"/>
    <x v="0"/>
    <x v="1"/>
    <m/>
    <m/>
    <m/>
    <m/>
    <n v="0"/>
  </r>
  <r>
    <x v="25"/>
    <x v="0"/>
    <x v="2"/>
    <m/>
    <m/>
    <m/>
    <m/>
    <n v="0"/>
  </r>
  <r>
    <x v="25"/>
    <x v="0"/>
    <x v="3"/>
    <n v="0"/>
    <n v="2969.69"/>
    <n v="3006.64"/>
    <n v="0"/>
    <n v="5976.33"/>
  </r>
  <r>
    <x v="26"/>
    <x v="0"/>
    <x v="0"/>
    <n v="0"/>
    <n v="0"/>
    <n v="0"/>
    <n v="0"/>
    <n v="0"/>
  </r>
  <r>
    <x v="26"/>
    <x v="0"/>
    <x v="1"/>
    <n v="0"/>
    <n v="0"/>
    <n v="0"/>
    <n v="0"/>
    <n v="0"/>
  </r>
  <r>
    <x v="26"/>
    <x v="0"/>
    <x v="2"/>
    <n v="0"/>
    <n v="0"/>
    <n v="0"/>
    <n v="0"/>
    <n v="0"/>
  </r>
  <r>
    <x v="26"/>
    <x v="0"/>
    <x v="3"/>
    <n v="0"/>
    <n v="0"/>
    <n v="0"/>
    <m/>
    <n v="0"/>
  </r>
  <r>
    <x v="27"/>
    <x v="0"/>
    <x v="0"/>
    <n v="8514"/>
    <n v="1295606"/>
    <n v="22933841"/>
    <n v="0"/>
    <n v="24237961"/>
  </r>
  <r>
    <x v="27"/>
    <x v="0"/>
    <x v="1"/>
    <n v="8514"/>
    <n v="1295606"/>
    <n v="22933841"/>
    <n v="0"/>
    <n v="24237961"/>
  </r>
  <r>
    <x v="27"/>
    <x v="0"/>
    <x v="2"/>
    <n v="8514"/>
    <n v="1295606"/>
    <n v="22933841"/>
    <n v="0"/>
    <n v="24237961"/>
  </r>
  <r>
    <x v="27"/>
    <x v="0"/>
    <x v="3"/>
    <n v="8560"/>
    <n v="3640896"/>
    <n v="14940112"/>
    <n v="14377509"/>
    <n v="32967077"/>
  </r>
  <r>
    <x v="28"/>
    <x v="0"/>
    <x v="0"/>
    <n v="0"/>
    <n v="41000"/>
    <n v="273240.66000000003"/>
    <n v="0"/>
    <n v="314240.66000000003"/>
  </r>
  <r>
    <x v="28"/>
    <x v="0"/>
    <x v="1"/>
    <n v="0"/>
    <n v="41000"/>
    <n v="273240.66000000003"/>
    <n v="0"/>
    <n v="314240.66000000003"/>
  </r>
  <r>
    <x v="28"/>
    <x v="0"/>
    <x v="2"/>
    <n v="0"/>
    <n v="43000"/>
    <n v="273240.66000000003"/>
    <n v="0"/>
    <n v="316240.66000000003"/>
  </r>
  <r>
    <x v="28"/>
    <x v="0"/>
    <x v="3"/>
    <n v="0"/>
    <n v="112165.27"/>
    <n v="381494.06"/>
    <n v="0"/>
    <n v="493659.33"/>
  </r>
  <r>
    <x v="29"/>
    <x v="0"/>
    <x v="0"/>
    <n v="0"/>
    <n v="0"/>
    <n v="0"/>
    <n v="0"/>
    <n v="0"/>
  </r>
  <r>
    <x v="29"/>
    <x v="0"/>
    <x v="1"/>
    <n v="0"/>
    <n v="0"/>
    <n v="0"/>
    <n v="0"/>
    <n v="0"/>
  </r>
  <r>
    <x v="29"/>
    <x v="0"/>
    <x v="2"/>
    <n v="0"/>
    <n v="0"/>
    <n v="0"/>
    <n v="0"/>
    <n v="0"/>
  </r>
  <r>
    <x v="29"/>
    <x v="0"/>
    <x v="3"/>
    <n v="0"/>
    <n v="0"/>
    <n v="0"/>
    <n v="0"/>
    <n v="0"/>
  </r>
  <r>
    <x v="30"/>
    <x v="0"/>
    <x v="0"/>
    <n v="0"/>
    <n v="0"/>
    <n v="17985.64"/>
    <n v="0"/>
    <n v="17985.64"/>
  </r>
  <r>
    <x v="30"/>
    <x v="0"/>
    <x v="1"/>
    <n v="0"/>
    <n v="0"/>
    <n v="26489.279999999999"/>
    <n v="0"/>
    <n v="26489.279999999999"/>
  </r>
  <r>
    <x v="30"/>
    <x v="0"/>
    <x v="2"/>
    <n v="0"/>
    <n v="0"/>
    <n v="105287.64"/>
    <n v="0"/>
    <n v="105287.64"/>
  </r>
  <r>
    <x v="30"/>
    <x v="0"/>
    <x v="3"/>
    <n v="0"/>
    <n v="0"/>
    <n v="123309.56"/>
    <m/>
    <n v="123309.56"/>
  </r>
  <r>
    <x v="31"/>
    <x v="0"/>
    <x v="0"/>
    <n v="0"/>
    <n v="0"/>
    <n v="0"/>
    <n v="0"/>
    <n v="0"/>
  </r>
  <r>
    <x v="31"/>
    <x v="0"/>
    <x v="1"/>
    <n v="0"/>
    <n v="82000"/>
    <n v="0"/>
    <n v="0"/>
    <n v="82000"/>
  </r>
  <r>
    <x v="31"/>
    <x v="0"/>
    <x v="2"/>
    <n v="0"/>
    <n v="96610"/>
    <n v="0"/>
    <n v="0"/>
    <n v="96610"/>
  </r>
  <r>
    <x v="31"/>
    <x v="0"/>
    <x v="3"/>
    <n v="0"/>
    <n v="118925"/>
    <n v="0"/>
    <n v="217000"/>
    <n v="335925"/>
  </r>
  <r>
    <x v="32"/>
    <x v="0"/>
    <x v="0"/>
    <n v="0"/>
    <n v="17748.885764219987"/>
    <n v="113847"/>
    <n v="0"/>
    <n v="131595.88576421997"/>
  </r>
  <r>
    <x v="32"/>
    <x v="0"/>
    <x v="1"/>
    <n v="0"/>
    <m/>
    <n v="169367"/>
    <n v="0"/>
    <n v="169367"/>
  </r>
  <r>
    <x v="32"/>
    <x v="0"/>
    <x v="2"/>
    <n v="0"/>
    <m/>
    <n v="281084.71999999997"/>
    <n v="0"/>
    <n v="281084.71999999997"/>
  </r>
  <r>
    <x v="32"/>
    <x v="0"/>
    <x v="3"/>
    <n v="0"/>
    <m/>
    <n v="376863.44"/>
    <n v="0"/>
    <n v="376863.44"/>
  </r>
  <r>
    <x v="33"/>
    <x v="0"/>
    <x v="0"/>
    <n v="0"/>
    <n v="3219.79"/>
    <n v="0"/>
    <n v="0"/>
    <n v="3219.79"/>
  </r>
  <r>
    <x v="33"/>
    <x v="0"/>
    <x v="1"/>
    <n v="0"/>
    <n v="2088.6799999999998"/>
    <n v="0"/>
    <n v="0"/>
    <n v="2088.6799999999998"/>
  </r>
  <r>
    <x v="33"/>
    <x v="0"/>
    <x v="2"/>
    <m/>
    <m/>
    <m/>
    <m/>
    <n v="0"/>
  </r>
  <r>
    <x v="33"/>
    <x v="0"/>
    <x v="3"/>
    <m/>
    <m/>
    <m/>
    <m/>
    <n v="0"/>
  </r>
  <r>
    <x v="34"/>
    <x v="0"/>
    <x v="0"/>
    <n v="0"/>
    <n v="17805.3"/>
    <n v="109686"/>
    <n v="0"/>
    <n v="127491.3"/>
  </r>
  <r>
    <x v="34"/>
    <x v="0"/>
    <x v="1"/>
    <n v="0"/>
    <n v="17888"/>
    <n v="218819"/>
    <n v="0"/>
    <n v="236707"/>
  </r>
  <r>
    <x v="34"/>
    <x v="0"/>
    <x v="2"/>
    <n v="0"/>
    <n v="55318.73"/>
    <n v="325758"/>
    <n v="0"/>
    <n v="381076.73"/>
  </r>
  <r>
    <x v="34"/>
    <x v="0"/>
    <x v="3"/>
    <n v="0"/>
    <n v="92584"/>
    <n v="5000"/>
    <n v="386605"/>
    <n v="484189"/>
  </r>
  <r>
    <x v="35"/>
    <x v="0"/>
    <x v="0"/>
    <n v="0"/>
    <n v="184000"/>
    <n v="68033.850000000006"/>
    <n v="0"/>
    <n v="252033.85"/>
  </r>
  <r>
    <x v="35"/>
    <x v="0"/>
    <x v="1"/>
    <n v="0"/>
    <n v="700556.59"/>
    <n v="362020.87"/>
    <n v="0"/>
    <n v="1062577.46"/>
  </r>
  <r>
    <x v="35"/>
    <x v="0"/>
    <x v="2"/>
    <n v="0"/>
    <n v="1098875.8899999999"/>
    <n v="467069.21"/>
    <n v="0"/>
    <n v="1565945.0999999999"/>
  </r>
  <r>
    <x v="35"/>
    <x v="0"/>
    <x v="3"/>
    <n v="0"/>
    <n v="1291400"/>
    <n v="199300"/>
    <n v="391100"/>
    <n v="1881800"/>
  </r>
  <r>
    <x v="36"/>
    <x v="0"/>
    <x v="0"/>
    <n v="5000"/>
    <n v="0"/>
    <n v="2016"/>
    <n v="0"/>
    <n v="7016"/>
  </r>
  <r>
    <x v="36"/>
    <x v="0"/>
    <x v="1"/>
    <n v="0"/>
    <n v="0"/>
    <n v="936"/>
    <n v="0"/>
    <n v="936"/>
  </r>
  <r>
    <x v="36"/>
    <x v="0"/>
    <x v="2"/>
    <n v="0"/>
    <n v="0"/>
    <n v="3083"/>
    <n v="0"/>
    <n v="3083"/>
  </r>
  <r>
    <x v="36"/>
    <x v="0"/>
    <x v="3"/>
    <n v="0"/>
    <n v="0"/>
    <n v="25564"/>
    <n v="0"/>
    <n v="25564"/>
  </r>
  <r>
    <x v="37"/>
    <x v="0"/>
    <x v="0"/>
    <n v="0"/>
    <n v="0"/>
    <n v="0"/>
    <n v="0"/>
    <n v="0"/>
  </r>
  <r>
    <x v="37"/>
    <x v="0"/>
    <x v="1"/>
    <n v="0"/>
    <n v="0"/>
    <n v="0"/>
    <n v="0"/>
    <n v="0"/>
  </r>
  <r>
    <x v="37"/>
    <x v="0"/>
    <x v="2"/>
    <n v="0"/>
    <n v="0"/>
    <n v="0"/>
    <n v="0"/>
    <n v="0"/>
  </r>
  <r>
    <x v="37"/>
    <x v="0"/>
    <x v="3"/>
    <n v="0"/>
    <n v="0"/>
    <n v="0"/>
    <n v="0"/>
    <n v="0"/>
  </r>
  <r>
    <x v="38"/>
    <x v="0"/>
    <x v="0"/>
    <n v="0"/>
    <n v="133235"/>
    <n v="172105"/>
    <n v="0"/>
    <n v="305340"/>
  </r>
  <r>
    <x v="38"/>
    <x v="0"/>
    <x v="1"/>
    <n v="0"/>
    <n v="59190"/>
    <n v="6295"/>
    <n v="0"/>
    <n v="65485"/>
  </r>
  <r>
    <x v="38"/>
    <x v="0"/>
    <x v="2"/>
    <n v="0"/>
    <n v="101500"/>
    <n v="80000"/>
    <n v="0"/>
    <n v="181500"/>
  </r>
  <r>
    <x v="38"/>
    <x v="0"/>
    <x v="3"/>
    <n v="0"/>
    <n v="415388"/>
    <n v="58331"/>
    <n v="200000"/>
    <n v="673719"/>
  </r>
  <r>
    <x v="39"/>
    <x v="0"/>
    <x v="0"/>
    <n v="0"/>
    <n v="0"/>
    <n v="0"/>
    <n v="0"/>
    <n v="0"/>
  </r>
  <r>
    <x v="39"/>
    <x v="0"/>
    <x v="1"/>
    <n v="0"/>
    <n v="0"/>
    <n v="0"/>
    <n v="0"/>
    <n v="0"/>
  </r>
  <r>
    <x v="39"/>
    <x v="0"/>
    <x v="2"/>
    <n v="0"/>
    <n v="0"/>
    <n v="0"/>
    <n v="0"/>
    <n v="0"/>
  </r>
  <r>
    <x v="39"/>
    <x v="0"/>
    <x v="3"/>
    <n v="0"/>
    <n v="0"/>
    <n v="0"/>
    <n v="0"/>
    <n v="0"/>
  </r>
  <r>
    <x v="40"/>
    <x v="0"/>
    <x v="0"/>
    <n v="0"/>
    <n v="0"/>
    <n v="123332"/>
    <n v="0"/>
    <n v="123332"/>
  </r>
  <r>
    <x v="40"/>
    <x v="0"/>
    <x v="1"/>
    <n v="0"/>
    <n v="17477"/>
    <n v="594257"/>
    <n v="0"/>
    <n v="611734"/>
  </r>
  <r>
    <x v="40"/>
    <x v="0"/>
    <x v="2"/>
    <n v="0"/>
    <n v="34935"/>
    <n v="587710"/>
    <n v="0"/>
    <n v="622645"/>
  </r>
  <r>
    <x v="40"/>
    <x v="0"/>
    <x v="3"/>
    <n v="0"/>
    <n v="52651"/>
    <n v="534258"/>
    <n v="145318"/>
    <n v="732227"/>
  </r>
  <r>
    <x v="41"/>
    <x v="0"/>
    <x v="0"/>
    <n v="0"/>
    <n v="0"/>
    <n v="2154.91"/>
    <n v="0"/>
    <n v="2154.91"/>
  </r>
  <r>
    <x v="41"/>
    <x v="0"/>
    <x v="1"/>
    <n v="0"/>
    <n v="0"/>
    <n v="2154.91"/>
    <n v="0"/>
    <n v="2154.91"/>
  </r>
  <r>
    <x v="41"/>
    <x v="0"/>
    <x v="2"/>
    <n v="0"/>
    <n v="0"/>
    <n v="4506.6900000000005"/>
    <n v="0"/>
    <n v="4506.6900000000005"/>
  </r>
  <r>
    <x v="41"/>
    <x v="0"/>
    <x v="3"/>
    <n v="0"/>
    <n v="0"/>
    <n v="3589.04"/>
    <n v="0"/>
    <n v="3589.04"/>
  </r>
  <r>
    <x v="42"/>
    <x v="0"/>
    <x v="0"/>
    <n v="0"/>
    <n v="155000"/>
    <n v="63785"/>
    <n v="0"/>
    <n v="218785"/>
  </r>
  <r>
    <x v="42"/>
    <x v="0"/>
    <x v="1"/>
    <n v="0"/>
    <n v="306000"/>
    <n v="256367"/>
    <n v="0"/>
    <n v="562367"/>
  </r>
  <r>
    <x v="42"/>
    <x v="0"/>
    <x v="2"/>
    <n v="0"/>
    <n v="398000"/>
    <n v="384000"/>
    <n v="0"/>
    <n v="782000"/>
  </r>
  <r>
    <x v="42"/>
    <x v="0"/>
    <x v="3"/>
    <n v="0"/>
    <n v="480000"/>
    <n v="491100"/>
    <n v="257000"/>
    <n v="1228100"/>
  </r>
  <r>
    <x v="43"/>
    <x v="0"/>
    <x v="0"/>
    <n v="0"/>
    <n v="14894.7"/>
    <n v="10056.98"/>
    <n v="0"/>
    <n v="24951.68"/>
  </r>
  <r>
    <x v="43"/>
    <x v="0"/>
    <x v="1"/>
    <n v="0"/>
    <n v="9736.39"/>
    <n v="13556.03"/>
    <n v="0"/>
    <n v="23292.42"/>
  </r>
  <r>
    <x v="43"/>
    <x v="0"/>
    <x v="2"/>
    <n v="0"/>
    <n v="11586.88"/>
    <n v="3849.79"/>
    <n v="0"/>
    <n v="15436.669999999998"/>
  </r>
  <r>
    <x v="43"/>
    <x v="0"/>
    <x v="3"/>
    <n v="0"/>
    <n v="48070.71"/>
    <n v="32225.19"/>
    <n v="0"/>
    <n v="80295.899999999994"/>
  </r>
  <r>
    <x v="44"/>
    <x v="0"/>
    <x v="0"/>
    <m/>
    <m/>
    <m/>
    <m/>
    <n v="0"/>
  </r>
  <r>
    <x v="44"/>
    <x v="0"/>
    <x v="1"/>
    <n v="0"/>
    <n v="0"/>
    <n v="0"/>
    <n v="0"/>
    <n v="0"/>
  </r>
  <r>
    <x v="44"/>
    <x v="0"/>
    <x v="2"/>
    <n v="0"/>
    <n v="0"/>
    <n v="0"/>
    <n v="0"/>
    <n v="0"/>
  </r>
  <r>
    <x v="44"/>
    <x v="0"/>
    <x v="3"/>
    <n v="0"/>
    <n v="0"/>
    <n v="0"/>
    <n v="0"/>
    <n v="0"/>
  </r>
  <r>
    <x v="45"/>
    <x v="0"/>
    <x v="0"/>
    <n v="0"/>
    <n v="33605.700000000012"/>
    <n v="0"/>
    <n v="0"/>
    <n v="33605.700000000012"/>
  </r>
  <r>
    <x v="45"/>
    <x v="0"/>
    <x v="1"/>
    <n v="0"/>
    <n v="73063.149999999994"/>
    <n v="68183.360000000001"/>
    <n v="0"/>
    <n v="141246.51"/>
  </r>
  <r>
    <x v="45"/>
    <x v="0"/>
    <x v="2"/>
    <n v="0"/>
    <n v="113243.65"/>
    <n v="95925.36"/>
    <n v="0"/>
    <n v="209169.01"/>
  </r>
  <r>
    <x v="45"/>
    <x v="0"/>
    <x v="3"/>
    <n v="0"/>
    <n v="153645.79"/>
    <n v="131457"/>
    <n v="0"/>
    <n v="285102.79000000004"/>
  </r>
  <r>
    <x v="46"/>
    <x v="0"/>
    <x v="0"/>
    <n v="319.94"/>
    <n v="13741.57"/>
    <n v="0"/>
    <n v="0"/>
    <n v="14061.51"/>
  </r>
  <r>
    <x v="46"/>
    <x v="0"/>
    <x v="1"/>
    <n v="319.94"/>
    <n v="31302.77"/>
    <n v="3531.06"/>
    <n v="0"/>
    <n v="35153.769999999997"/>
  </r>
  <r>
    <x v="46"/>
    <x v="0"/>
    <x v="2"/>
    <n v="319.94"/>
    <n v="39808.769999999997"/>
    <n v="3531.06"/>
    <n v="0"/>
    <n v="43659.77"/>
  </r>
  <r>
    <x v="46"/>
    <x v="0"/>
    <x v="3"/>
    <n v="319.94"/>
    <n v="44625.16"/>
    <n v="3531.06"/>
    <n v="137827.64000000001"/>
    <n v="186303.80000000002"/>
  </r>
  <r>
    <x v="47"/>
    <x v="0"/>
    <x v="0"/>
    <n v="0"/>
    <n v="20000"/>
    <n v="346000"/>
    <n v="0"/>
    <n v="366000"/>
  </r>
  <r>
    <x v="47"/>
    <x v="0"/>
    <x v="1"/>
    <n v="0"/>
    <n v="78000"/>
    <n v="475000"/>
    <n v="0"/>
    <n v="553000"/>
  </r>
  <r>
    <x v="47"/>
    <x v="0"/>
    <x v="2"/>
    <n v="0"/>
    <n v="130000"/>
    <n v="622000"/>
    <n v="0"/>
    <n v="752000"/>
  </r>
  <r>
    <x v="47"/>
    <x v="0"/>
    <x v="3"/>
    <m/>
    <m/>
    <m/>
    <m/>
    <n v="0"/>
  </r>
  <r>
    <x v="48"/>
    <x v="0"/>
    <x v="0"/>
    <n v="726.43"/>
    <n v="174127.765387408"/>
    <n v="324788"/>
    <n v="0"/>
    <n v="499642.19538740802"/>
  </r>
  <r>
    <x v="48"/>
    <x v="0"/>
    <x v="1"/>
    <n v="786.63"/>
    <n v="216430.610679259"/>
    <n v="390595.86"/>
    <n v="0"/>
    <n v="607813.10067925905"/>
  </r>
  <r>
    <x v="48"/>
    <x v="0"/>
    <x v="2"/>
    <n v="576.85"/>
    <n v="362199.59"/>
    <n v="565906.42000000004"/>
    <n v="0"/>
    <n v="928682.8600000001"/>
  </r>
  <r>
    <x v="48"/>
    <x v="0"/>
    <x v="3"/>
    <n v="576.85"/>
    <n v="501848.48865725001"/>
    <n v="599163.63"/>
    <n v="0"/>
    <n v="1101588.9686572501"/>
  </r>
  <r>
    <x v="49"/>
    <x v="0"/>
    <x v="0"/>
    <n v="0"/>
    <n v="2536"/>
    <n v="161"/>
    <n v="0"/>
    <n v="2697"/>
  </r>
  <r>
    <x v="49"/>
    <x v="0"/>
    <x v="1"/>
    <n v="1890"/>
    <n v="5284"/>
    <n v="2420"/>
    <n v="0"/>
    <n v="9594"/>
  </r>
  <r>
    <x v="49"/>
    <x v="0"/>
    <x v="2"/>
    <n v="1890"/>
    <n v="8864"/>
    <n v="2419.5099999999998"/>
    <n v="0"/>
    <n v="13173.51"/>
  </r>
  <r>
    <x v="49"/>
    <x v="0"/>
    <x v="3"/>
    <n v="1890"/>
    <n v="11536"/>
    <n v="3795"/>
    <m/>
    <n v="17221"/>
  </r>
  <r>
    <x v="50"/>
    <x v="0"/>
    <x v="0"/>
    <n v="0"/>
    <n v="1109"/>
    <n v="688"/>
    <n v="0"/>
    <n v="1797"/>
  </r>
  <r>
    <x v="50"/>
    <x v="0"/>
    <x v="1"/>
    <n v="0"/>
    <n v="9253"/>
    <n v="7353"/>
    <n v="0"/>
    <n v="16606"/>
  </r>
  <r>
    <x v="50"/>
    <x v="0"/>
    <x v="2"/>
    <n v="0"/>
    <n v="16750"/>
    <n v="7690"/>
    <n v="0"/>
    <n v="24440"/>
  </r>
  <r>
    <x v="50"/>
    <x v="0"/>
    <x v="3"/>
    <n v="324"/>
    <n v="17124"/>
    <n v="7577"/>
    <n v="0"/>
    <n v="25025"/>
  </r>
  <r>
    <x v="51"/>
    <x v="0"/>
    <x v="0"/>
    <n v="0"/>
    <n v="0"/>
    <n v="0"/>
    <n v="0"/>
    <n v="0"/>
  </r>
  <r>
    <x v="51"/>
    <x v="0"/>
    <x v="1"/>
    <n v="0"/>
    <n v="0"/>
    <n v="0"/>
    <n v="0"/>
    <n v="0"/>
  </r>
  <r>
    <x v="51"/>
    <x v="0"/>
    <x v="2"/>
    <n v="661.2"/>
    <n v="0"/>
    <n v="1114.8399999999999"/>
    <n v="0"/>
    <n v="1776.04"/>
  </r>
  <r>
    <x v="51"/>
    <x v="0"/>
    <x v="3"/>
    <n v="661"/>
    <n v="0"/>
    <n v="1114.8399999999999"/>
    <n v="0"/>
    <n v="1775.84"/>
  </r>
  <r>
    <x v="52"/>
    <x v="0"/>
    <x v="0"/>
    <n v="0"/>
    <n v="8075"/>
    <n v="121435"/>
    <n v="0"/>
    <n v="129510"/>
  </r>
  <r>
    <x v="52"/>
    <x v="0"/>
    <x v="1"/>
    <n v="0"/>
    <n v="67500"/>
    <n v="390505"/>
    <n v="0"/>
    <n v="458005"/>
  </r>
  <r>
    <x v="52"/>
    <x v="0"/>
    <x v="2"/>
    <n v="0"/>
    <n v="90588"/>
    <n v="471344"/>
    <n v="0"/>
    <n v="561932"/>
  </r>
  <r>
    <x v="52"/>
    <x v="0"/>
    <x v="3"/>
    <n v="0"/>
    <n v="84119"/>
    <n v="563796"/>
    <n v="221301"/>
    <n v="869216"/>
  </r>
  <r>
    <x v="53"/>
    <x v="0"/>
    <x v="0"/>
    <n v="0"/>
    <n v="0"/>
    <n v="0"/>
    <n v="0"/>
    <n v="0"/>
  </r>
  <r>
    <x v="53"/>
    <x v="0"/>
    <x v="1"/>
    <n v="0"/>
    <n v="0"/>
    <n v="0"/>
    <n v="0"/>
    <n v="0"/>
  </r>
  <r>
    <x v="53"/>
    <x v="0"/>
    <x v="2"/>
    <n v="0"/>
    <n v="0"/>
    <n v="0"/>
    <n v="0"/>
    <n v="0"/>
  </r>
  <r>
    <x v="53"/>
    <x v="0"/>
    <x v="3"/>
    <n v="0"/>
    <n v="0"/>
    <n v="0"/>
    <n v="0"/>
    <n v="0"/>
  </r>
  <r>
    <x v="54"/>
    <x v="0"/>
    <x v="0"/>
    <n v="56915"/>
    <n v="3767025"/>
    <n v="3521527"/>
    <n v="0"/>
    <n v="7345467"/>
  </r>
  <r>
    <x v="54"/>
    <x v="0"/>
    <x v="1"/>
    <n v="73093"/>
    <n v="8200000"/>
    <n v="8585794"/>
    <n v="0"/>
    <n v="16858887"/>
  </r>
  <r>
    <x v="54"/>
    <x v="0"/>
    <x v="2"/>
    <n v="103829"/>
    <n v="13092070"/>
    <n v="20331186"/>
    <n v="0"/>
    <n v="33527085"/>
  </r>
  <r>
    <x v="54"/>
    <x v="0"/>
    <x v="3"/>
    <n v="103829"/>
    <n v="16282964"/>
    <n v="2007747"/>
    <n v="22575453"/>
    <n v="40969993"/>
  </r>
  <r>
    <x v="55"/>
    <x v="0"/>
    <x v="0"/>
    <n v="0"/>
    <n v="0"/>
    <n v="40000"/>
    <n v="0"/>
    <n v="40000"/>
  </r>
  <r>
    <x v="55"/>
    <x v="0"/>
    <x v="1"/>
    <n v="1500"/>
    <n v="32000"/>
    <n v="58000"/>
    <n v="0"/>
    <n v="91500"/>
  </r>
  <r>
    <x v="55"/>
    <x v="0"/>
    <x v="2"/>
    <n v="0"/>
    <n v="7500"/>
    <n v="51000"/>
    <n v="0"/>
    <n v="58500"/>
  </r>
  <r>
    <x v="55"/>
    <x v="0"/>
    <x v="3"/>
    <n v="1500"/>
    <n v="7500"/>
    <n v="6000"/>
    <n v="5000"/>
    <n v="20000"/>
  </r>
  <r>
    <x v="56"/>
    <x v="0"/>
    <x v="0"/>
    <n v="2794.13"/>
    <n v="0"/>
    <n v="87922.2"/>
    <n v="0"/>
    <n v="90716.33"/>
  </r>
  <r>
    <x v="56"/>
    <x v="0"/>
    <x v="1"/>
    <n v="3690.52"/>
    <n v="0"/>
    <n v="108638.66"/>
    <n v="0"/>
    <n v="112329.18000000001"/>
  </r>
  <r>
    <x v="56"/>
    <x v="0"/>
    <x v="2"/>
    <n v="5023.8900000000003"/>
    <n v="0"/>
    <n v="130654.8"/>
    <n v="0"/>
    <n v="135678.69"/>
  </r>
  <r>
    <x v="56"/>
    <x v="0"/>
    <x v="3"/>
    <n v="5470"/>
    <n v="0"/>
    <n v="133500"/>
    <n v="0"/>
    <n v="138970"/>
  </r>
  <r>
    <x v="57"/>
    <x v="0"/>
    <x v="0"/>
    <n v="471"/>
    <n v="12591"/>
    <n v="41325"/>
    <n v="0"/>
    <n v="54387"/>
  </r>
  <r>
    <x v="57"/>
    <x v="0"/>
    <x v="1"/>
    <n v="471"/>
    <n v="45034"/>
    <n v="242681"/>
    <n v="0"/>
    <n v="288186"/>
  </r>
  <r>
    <x v="57"/>
    <x v="0"/>
    <x v="2"/>
    <n v="471"/>
    <n v="75268"/>
    <n v="322793"/>
    <n v="0"/>
    <n v="398532"/>
  </r>
  <r>
    <x v="57"/>
    <x v="0"/>
    <x v="3"/>
    <n v="471"/>
    <n v="50009"/>
    <n v="88356"/>
    <n v="221497"/>
    <n v="360333"/>
  </r>
  <r>
    <x v="58"/>
    <x v="0"/>
    <x v="0"/>
    <n v="0"/>
    <n v="0"/>
    <n v="39000"/>
    <n v="0"/>
    <n v="39000"/>
  </r>
  <r>
    <x v="58"/>
    <x v="0"/>
    <x v="1"/>
    <n v="0"/>
    <n v="5705.1100000000006"/>
    <n v="59153.45"/>
    <n v="0"/>
    <n v="64858.559999999998"/>
  </r>
  <r>
    <x v="58"/>
    <x v="0"/>
    <x v="2"/>
    <n v="0"/>
    <n v="10725.560000000001"/>
    <n v="60716.76"/>
    <n v="0"/>
    <n v="71442.320000000007"/>
  </r>
  <r>
    <x v="58"/>
    <x v="0"/>
    <x v="3"/>
    <n v="0"/>
    <n v="6321.46"/>
    <n v="62803.35"/>
    <n v="0"/>
    <n v="69124.81"/>
  </r>
  <r>
    <x v="59"/>
    <x v="0"/>
    <x v="0"/>
    <n v="1688"/>
    <n v="7203"/>
    <n v="119056"/>
    <n v="0"/>
    <n v="127947"/>
  </r>
  <r>
    <x v="59"/>
    <x v="0"/>
    <x v="1"/>
    <n v="2856.67"/>
    <n v="46745"/>
    <n v="160682"/>
    <n v="0"/>
    <n v="210283.66999999998"/>
  </r>
  <r>
    <x v="59"/>
    <x v="0"/>
    <x v="2"/>
    <n v="3135.58"/>
    <n v="58540.7"/>
    <n v="162094.53"/>
    <n v="0"/>
    <n v="223770.81"/>
  </r>
  <r>
    <x v="59"/>
    <x v="0"/>
    <x v="3"/>
    <n v="6149"/>
    <n v="90193"/>
    <n v="166945"/>
    <n v="0"/>
    <n v="263287"/>
  </r>
  <r>
    <x v="60"/>
    <x v="1"/>
    <x v="2"/>
    <n v="0"/>
    <n v="0"/>
    <n v="0"/>
    <n v="0"/>
    <n v="0"/>
  </r>
  <r>
    <x v="60"/>
    <x v="1"/>
    <x v="3"/>
    <n v="0"/>
    <n v="0"/>
    <n v="0"/>
    <n v="0"/>
    <n v="0"/>
  </r>
  <r>
    <x v="6"/>
    <x v="1"/>
    <x v="2"/>
    <n v="0"/>
    <n v="0"/>
    <n v="0"/>
    <n v="0"/>
    <n v="0"/>
  </r>
  <r>
    <x v="6"/>
    <x v="1"/>
    <x v="3"/>
    <n v="0"/>
    <n v="0"/>
    <n v="0"/>
    <n v="0"/>
    <n v="0"/>
  </r>
  <r>
    <x v="27"/>
    <x v="1"/>
    <x v="2"/>
    <n v="0"/>
    <n v="0"/>
    <n v="9017161.5099999998"/>
    <n v="0"/>
    <n v="9017161.5099999998"/>
  </r>
  <r>
    <x v="27"/>
    <x v="1"/>
    <x v="3"/>
    <n v="0"/>
    <n v="0"/>
    <n v="12602586.109999999"/>
    <n v="0"/>
    <n v="12602586.109999999"/>
  </r>
  <r>
    <x v="61"/>
    <x v="1"/>
    <x v="2"/>
    <n v="0"/>
    <n v="0"/>
    <n v="0"/>
    <n v="0"/>
    <n v="0"/>
  </r>
  <r>
    <x v="61"/>
    <x v="1"/>
    <x v="3"/>
    <n v="0"/>
    <n v="0"/>
    <n v="0"/>
    <n v="0"/>
    <n v="0"/>
  </r>
  <r>
    <x v="62"/>
    <x v="1"/>
    <x v="2"/>
    <n v="0"/>
    <n v="0"/>
    <n v="0"/>
    <n v="0"/>
    <n v="0"/>
  </r>
  <r>
    <x v="62"/>
    <x v="1"/>
    <x v="3"/>
    <n v="0"/>
    <n v="0"/>
    <n v="0"/>
    <n v="0"/>
    <n v="0"/>
  </r>
  <r>
    <x v="63"/>
    <x v="1"/>
    <x v="2"/>
    <n v="0"/>
    <n v="0"/>
    <n v="1680704"/>
    <n v="0"/>
    <n v="1680704"/>
  </r>
  <r>
    <x v="63"/>
    <x v="1"/>
    <x v="3"/>
    <m/>
    <m/>
    <m/>
    <m/>
    <n v="0"/>
  </r>
  <r>
    <x v="64"/>
    <x v="1"/>
    <x v="2"/>
    <n v="0"/>
    <n v="0"/>
    <n v="0"/>
    <n v="0"/>
    <n v="0"/>
  </r>
  <r>
    <x v="64"/>
    <x v="1"/>
    <x v="3"/>
    <m/>
    <m/>
    <m/>
    <m/>
    <n v="0"/>
  </r>
  <r>
    <x v="65"/>
    <x v="2"/>
    <x v="2"/>
    <n v="0"/>
    <n v="0"/>
    <n v="10000000"/>
    <n v="0"/>
    <n v="10000000"/>
  </r>
  <r>
    <x v="65"/>
    <x v="2"/>
    <x v="3"/>
    <n v="0"/>
    <n v="0"/>
    <n v="15000000"/>
    <n v="0"/>
    <n v="15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E9A200-A1A2-4D70-89CA-18612D6740EF}" name="PivotTable1" cacheId="69" dataOnRows="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B2:F26" firstHeaderRow="1" firstDataRow="2" firstDataCol="1"/>
  <pivotFields count="8">
    <pivotField axis="axisRow" showAll="0" defaultSubtotal="0">
      <items count="66">
        <item x="0"/>
        <item x="1"/>
        <item x="2"/>
        <item x="6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61"/>
        <item x="29"/>
        <item x="30"/>
        <item x="31"/>
        <item x="32"/>
        <item x="33"/>
        <item x="34"/>
        <item x="35"/>
        <item x="36"/>
        <item x="37"/>
        <item x="64"/>
        <item x="38"/>
        <item x="62"/>
        <item x="39"/>
        <item x="40"/>
        <item x="41"/>
        <item x="42"/>
        <item x="65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63"/>
        <item x="56"/>
        <item x="57"/>
        <item x="58"/>
        <item x="59"/>
      </items>
    </pivotField>
    <pivotField axis="axisRow" showAll="0" defaultSubtotal="0">
      <items count="3">
        <item sd="0" x="0"/>
        <item sd="0" x="1"/>
        <item sd="0" x="2"/>
      </items>
    </pivotField>
    <pivotField axis="axisCol" showAll="0" defaultSubtotal="0">
      <items count="4">
        <item x="0"/>
        <item x="1"/>
        <item x="2"/>
        <item x="3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numFmtId="164" showAll="0" defaultSubtotal="0"/>
  </pivotFields>
  <rowFields count="3">
    <field x="1"/>
    <field x="0"/>
    <field x="-2"/>
  </rowFields>
  <rowItems count="23">
    <i>
      <x/>
    </i>
    <i r="2">
      <x/>
    </i>
    <i r="2" i="1">
      <x v="1"/>
    </i>
    <i r="2" i="2">
      <x v="2"/>
    </i>
    <i r="2" i="3">
      <x v="3"/>
    </i>
    <i r="2" i="4">
      <x v="4"/>
    </i>
    <i>
      <x v="1"/>
    </i>
    <i r="2">
      <x/>
    </i>
    <i r="2" i="1">
      <x v="1"/>
    </i>
    <i r="2" i="2">
      <x v="2"/>
    </i>
    <i r="2" i="3">
      <x v="3"/>
    </i>
    <i r="2" i="4">
      <x v="4"/>
    </i>
    <i>
      <x v="2"/>
    </i>
    <i r="2">
      <x/>
    </i>
    <i r="2" i="1">
      <x v="1"/>
    </i>
    <i r="2" i="2">
      <x v="2"/>
    </i>
    <i r="2" i="3">
      <x v="3"/>
    </i>
    <i r="2" i="4">
      <x v="4"/>
    </i>
    <i t="grand">
      <x/>
    </i>
    <i t="grand" i="1">
      <x/>
    </i>
    <i t="grand" i="2">
      <x/>
    </i>
    <i t="grand" i="3">
      <x/>
    </i>
    <i t="grand" i="4">
      <x/>
    </i>
  </rowItems>
  <colFields count="1">
    <field x="2"/>
  </colFields>
  <colItems count="4">
    <i>
      <x/>
    </i>
    <i>
      <x v="1"/>
    </i>
    <i>
      <x v="2"/>
    </i>
    <i>
      <x v="3"/>
    </i>
  </colItems>
  <dataFields count="5">
    <dataField name="Monthly Closing Balance Sub-Total" fld="7" baseField="1" baseItem="0" numFmtId="42"/>
    <dataField name="1. Billing &amp; System Changes" fld="3" baseField="1" baseItem="0" numFmtId="42"/>
    <dataField name="2. Lost Revenues" fld="4" baseField="1" baseItem="0" numFmtId="42"/>
    <dataField name="3. Other Costs" fld="5" baseField="1" baseItem="0" numFmtId="42"/>
    <dataField name="4. Bad Debt" fld="6" baseField="1" baseItem="0" numFmtId="42"/>
  </dataFields>
  <formats count="11">
    <format dxfId="398">
      <pivotArea outline="0" collapsedLevelsAreSubtotals="1" fieldPosition="0"/>
    </format>
    <format dxfId="396">
      <pivotArea dataOnly="0" labelOnly="1" fieldPosition="0">
        <references count="1">
          <reference field="2" count="0"/>
        </references>
      </pivotArea>
    </format>
    <format dxfId="395">
      <pivotArea dataOnly="0" labelOnly="1" fieldPosition="0">
        <references count="1">
          <reference field="2" count="0"/>
        </references>
      </pivotArea>
    </format>
    <format dxfId="357">
      <pivotArea outline="0" fieldPosition="0">
        <references count="1">
          <reference field="4294967294" count="1">
            <x v="0"/>
          </reference>
        </references>
      </pivotArea>
    </format>
    <format dxfId="325">
      <pivotArea dataOnly="0" labelOnly="1" outline="0" fieldPosition="0">
        <references count="2">
          <reference field="4294967294" count="1">
            <x v="0"/>
          </reference>
          <reference field="1" count="1" selected="0">
            <x v="0"/>
          </reference>
        </references>
      </pivotArea>
    </format>
    <format dxfId="323">
      <pivotArea dataOnly="0" labelOnly="1" outline="0" fieldPosition="0">
        <references count="2">
          <reference field="4294967294" count="1">
            <x v="0"/>
          </reference>
          <reference field="1" count="1" selected="0">
            <x v="1"/>
          </reference>
        </references>
      </pivotArea>
    </format>
    <format dxfId="322">
      <pivotArea dataOnly="0" labelOnly="1" outline="0" fieldPosition="0">
        <references count="2">
          <reference field="4294967294" count="1">
            <x v="0"/>
          </reference>
          <reference field="1" count="1" selected="0">
            <x v="2"/>
          </reference>
        </references>
      </pivotArea>
    </format>
    <format dxfId="195">
      <pivotArea outline="0" fieldPosition="0">
        <references count="1">
          <reference field="4294967294" count="1">
            <x v="1"/>
          </reference>
        </references>
      </pivotArea>
    </format>
    <format dxfId="186">
      <pivotArea outline="0" fieldPosition="0">
        <references count="1">
          <reference field="4294967294" count="1">
            <x v="2"/>
          </reference>
        </references>
      </pivotArea>
    </format>
    <format dxfId="176">
      <pivotArea outline="0" fieldPosition="0">
        <references count="1">
          <reference field="4294967294" count="1">
            <x v="3"/>
          </reference>
        </references>
      </pivotArea>
    </format>
    <format dxfId="165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F6612A-4C3C-4DA9-A71A-E9BED6543526}" name="PivotTable5" cacheId="40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39" firstHeaderRow="1" firstDataRow="2" firstDataCol="1"/>
  <pivotFields count="7">
    <pivotField axis="axisRow" showAll="0" defaultSubtotal="0">
      <items count="9">
        <item x="0"/>
        <item x="1"/>
        <item x="2"/>
        <item x="3"/>
        <item x="4"/>
        <item m="1" x="8"/>
        <item x="5"/>
        <item m="1" x="7"/>
        <item x="6"/>
      </items>
    </pivotField>
    <pivotField axis="axisCol" subtotalTop="0" showAll="0" defaultSubtotal="0">
      <items count="4">
        <item h="1" x="0"/>
        <item h="1" x="1"/>
        <item f="1" x="2"/>
        <item f="1" x="3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numFmtId="164" subtotalTop="0" showAll="0" defaultSubtotal="0"/>
  </pivotFields>
  <rowFields count="2">
    <field x="0"/>
    <field x="-2"/>
  </rowFields>
  <rowItems count="35">
    <i>
      <x/>
    </i>
    <i r="1">
      <x/>
    </i>
    <i r="1" i="1">
      <x v="1"/>
    </i>
    <i r="1" i="2">
      <x v="2"/>
    </i>
    <i r="1" i="3">
      <x v="3"/>
    </i>
    <i>
      <x v="1"/>
    </i>
    <i r="1">
      <x/>
    </i>
    <i r="1" i="1">
      <x v="1"/>
    </i>
    <i r="1" i="2">
      <x v="2"/>
    </i>
    <i r="1" i="3">
      <x v="3"/>
    </i>
    <i>
      <x v="2"/>
    </i>
    <i r="1">
      <x/>
    </i>
    <i r="1" i="1">
      <x v="1"/>
    </i>
    <i r="1" i="2">
      <x v="2"/>
    </i>
    <i r="1" i="3">
      <x v="3"/>
    </i>
    <i>
      <x v="3"/>
    </i>
    <i r="1">
      <x/>
    </i>
    <i r="1" i="1">
      <x v="1"/>
    </i>
    <i r="1" i="2">
      <x v="2"/>
    </i>
    <i r="1" i="3">
      <x v="3"/>
    </i>
    <i>
      <x v="4"/>
    </i>
    <i r="1">
      <x/>
    </i>
    <i r="1" i="1">
      <x v="1"/>
    </i>
    <i r="1" i="2">
      <x v="2"/>
    </i>
    <i r="1" i="3">
      <x v="3"/>
    </i>
    <i>
      <x v="6"/>
    </i>
    <i r="1">
      <x/>
    </i>
    <i r="1" i="1">
      <x v="1"/>
    </i>
    <i r="1" i="2">
      <x v="2"/>
    </i>
    <i r="1" i="3">
      <x v="3"/>
    </i>
    <i>
      <x v="8"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40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2C2981-C693-493D-B585-9A3824FA7952}" name="PivotTable6" cacheId="4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7">
    <pivotField axis="axisPage" showAll="0">
      <items count="10">
        <item x="0"/>
        <item x="1"/>
        <item x="2"/>
        <item x="3"/>
        <item x="4"/>
        <item m="1" x="8"/>
        <item x="5"/>
        <item m="1" x="7"/>
        <item x="6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showAll="0"/>
    <pivotField dataField="1" showAll="0"/>
    <pivotField dataField="1" showAll="0"/>
    <pivotField dataField="1" showAll="0"/>
    <pivotField numFmtId="16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1">
    <format dxfId="401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3AB21C-234B-42F5-BD5E-ADF004190FEA}" name="PivotTable1" cacheId="39" dataOnRows="1" applyNumberFormats="0" applyBorderFormats="0" applyFontFormats="0" applyPatternFormats="0" applyAlignmentFormats="0" applyWidthHeightFormats="1" dataCaption="Values" grandTotalCaption="Closing Balance" updatedVersion="6" minRefreshableVersion="3" useAutoFormatting="1" rowGrandTotals="0" itemPrintTitles="1" createdVersion="6" indent="0" outline="1" outlineData="1" multipleFieldFilters="0">
  <location ref="A3:D9" firstHeaderRow="1" firstDataRow="2" firstDataCol="1"/>
  <pivotFields count="6">
    <pivotField axis="axisRow" subtotalTop="0" showAll="0">
      <items count="2">
        <item x="0"/>
        <item t="default"/>
      </items>
    </pivotField>
    <pivotField axis="axisCol" subtotalTop="0" showAll="0">
      <items count="5">
        <item h="1" x="0"/>
        <item h="1" x="1"/>
        <item f="1" x="2"/>
        <item f="1" x="3"/>
        <item t="default"/>
      </items>
    </pivotField>
    <pivotField dataField="1" numFmtId="164" subtotalTop="0" showAll="0">
      <items count="2">
        <item x="0"/>
        <item t="default"/>
      </items>
    </pivotField>
    <pivotField dataField="1" numFmtId="164" subtotalTop="0" showAll="0">
      <items count="2">
        <item x="0"/>
        <item t="default"/>
      </items>
    </pivotField>
    <pivotField dataField="1" numFmtId="164" subtotalTop="0" showAll="0">
      <items count="3">
        <item x="0"/>
        <item x="1"/>
        <item t="default"/>
      </items>
    </pivotField>
    <pivotField dataField="1" numFmtId="164" subtotalTop="0" showAll="0">
      <items count="2">
        <item x="0"/>
        <item t="default"/>
      </items>
    </pivotField>
  </pivotFields>
  <rowFields count="2">
    <field x="0"/>
    <field x="-2"/>
  </rowFields>
  <rowItems count="5">
    <i>
      <x/>
    </i>
    <i r="1">
      <x/>
    </i>
    <i r="1" i="1">
      <x v="1"/>
    </i>
    <i r="1" i="2">
      <x v="2"/>
    </i>
    <i r="1" i="3">
      <x v="3"/>
    </i>
  </rowItems>
  <colFields count="1">
    <field x="1"/>
  </colFields>
  <colItems count="3">
    <i>
      <x v="2"/>
    </i>
    <i>
      <x v="3"/>
    </i>
    <i t="grand">
      <x/>
    </i>
  </colItems>
  <dataFields count="4">
    <dataField name="Sum of Billing &amp; System Changes" fld="2" baseField="0" baseItem="0"/>
    <dataField name="Sum of Lost Revenues" fld="3" baseField="0" baseItem="0"/>
    <dataField name="Sum of Bad Debt" fld="5" baseField="0" baseItem="0"/>
    <dataField name="Sum of Other Costs" fld="4" baseField="0" baseItem="0"/>
  </dataFields>
  <formats count="2">
    <format dxfId="400">
      <pivotArea collapsedLevelsAreSubtotals="1" fieldPosition="0">
        <references count="2">
          <reference field="4294967294" count="4">
            <x v="0"/>
            <x v="1"/>
            <x v="2"/>
            <x v="3"/>
          </reference>
          <reference field="0" count="0" selected="0"/>
        </references>
      </pivotArea>
    </format>
    <format dxfId="399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C3DCB0-1875-4409-B946-DFFCF0FB3B16}" name="PivotTable2" cacheId="3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E8" firstHeaderRow="0" firstDataRow="1" firstDataCol="1" rowPageCount="1" colPageCount="1"/>
  <pivotFields count="6">
    <pivotField axis="axisPage" showAll="0">
      <items count="2">
        <item x="0"/>
        <item t="default"/>
      </items>
    </pivotField>
    <pivotField axis="axisRow" showAll="0">
      <items count="5">
        <item x="0"/>
        <item x="1"/>
        <item f="1" x="2"/>
        <item f="1" x="3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Billing &amp; System Changes" fld="2" baseField="0" baseItem="0" numFmtId="165"/>
    <dataField name="Sum of Lost Revenues" fld="3" baseField="0" baseItem="0"/>
    <dataField name="Sum of Bad Debt" fld="5" baseField="0" baseItem="0"/>
    <dataField name="Sum of Other Costs" fld="4" baseField="0" baseItem="0" numFmtId="165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D86A16-D69C-4099-A4BC-A4A2E081FE83}" name="Table1" displayName="Table1" ref="B8:I264" totalsRowShown="0" headerRowDxfId="412" dataDxfId="411">
  <autoFilter ref="B8:I264" xr:uid="{AF2259B3-1D98-430A-9EFA-C01E8E8A3D2D}"/>
  <tableColumns count="8">
    <tableColumn id="1" xr3:uid="{B069DC12-E2BB-4626-9692-4875ED1F5377}" name="Entity Name" dataDxfId="410"/>
    <tableColumn id="8" xr3:uid="{3D90ABA7-85BC-4385-B966-C56D27736752}" name="Entity Type" dataDxfId="409"/>
    <tableColumn id="3" xr3:uid="{4E2B1977-FC89-43AB-9046-541A1DFDD3F7}" name="Month of Acutal" dataDxfId="408"/>
    <tableColumn id="4" xr3:uid="{6931AB99-1A7C-47EF-B462-EBD2EEE9B855}" name="Billing &amp; System Changes" dataDxfId="407" dataCellStyle="Currency"/>
    <tableColumn id="5" xr3:uid="{A5E2521F-ED71-4DFD-968B-51671BD3AA5D}" name="Lost Revenues" dataDxfId="406" dataCellStyle="Currency"/>
    <tableColumn id="6" xr3:uid="{AB8F4C04-EFE2-4569-A4FC-15BDB64EAB72}" name="Other Costs" dataDxfId="405" dataCellStyle="Currency"/>
    <tableColumn id="7" xr3:uid="{FA7A867A-5DB7-4D89-9CFB-FBD0EA3C9F54}" name="Bad Debt" dataDxfId="404" dataCellStyle="Currency"/>
    <tableColumn id="2" xr3:uid="{7A9610D1-807C-4B73-8BBE-8009B80E4C6B}" name="Monthly Closing Balance" dataDxfId="403" dataCellStyle="Currency">
      <calculatedColumnFormula>SUM(Table1[[#This Row],[Billing &amp; System Changes]:[Bad Debt]])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1BFBA-1596-460A-A812-BFB25463F81B}">
  <dimension ref="A1:K264"/>
  <sheetViews>
    <sheetView showGridLines="0" zoomScale="110" zoomScaleNormal="110" workbookViewId="0">
      <selection activeCell="B7" sqref="B7"/>
    </sheetView>
  </sheetViews>
  <sheetFormatPr defaultColWidth="0" defaultRowHeight="14.5" x14ac:dyDescent="0.35"/>
  <cols>
    <col min="1" max="1" width="8.7265625" customWidth="1"/>
    <col min="2" max="2" width="40.6328125" customWidth="1"/>
    <col min="3" max="3" width="20.6328125" customWidth="1"/>
    <col min="4" max="4" width="20.6328125" style="7" customWidth="1"/>
    <col min="5" max="9" width="20.6328125" customWidth="1"/>
    <col min="10" max="11" width="8.7265625" customWidth="1"/>
    <col min="12" max="16384" width="8.7265625" hidden="1"/>
  </cols>
  <sheetData>
    <row r="1" spans="2:9" x14ac:dyDescent="0.35">
      <c r="B1" s="4" t="s">
        <v>68</v>
      </c>
      <c r="C1" s="4"/>
      <c r="D1" s="6"/>
      <c r="E1" s="5"/>
      <c r="F1" s="5"/>
      <c r="G1" s="5"/>
      <c r="H1" s="5"/>
      <c r="I1" s="2"/>
    </row>
    <row r="2" spans="2:9" x14ac:dyDescent="0.35">
      <c r="B2" s="23" t="s">
        <v>69</v>
      </c>
      <c r="C2" s="23"/>
      <c r="D2" s="23"/>
      <c r="E2" s="23"/>
      <c r="F2" s="23"/>
      <c r="G2" s="23"/>
      <c r="H2" s="23"/>
      <c r="I2" s="2"/>
    </row>
    <row r="3" spans="2:9" x14ac:dyDescent="0.35">
      <c r="B3" s="5" t="s">
        <v>105</v>
      </c>
      <c r="C3" s="21"/>
      <c r="D3" s="6"/>
      <c r="E3" s="5"/>
      <c r="F3" s="5"/>
      <c r="G3" s="5"/>
      <c r="H3" s="5"/>
      <c r="I3" s="2"/>
    </row>
    <row r="4" spans="2:9" x14ac:dyDescent="0.35">
      <c r="B4" s="23" t="s">
        <v>106</v>
      </c>
      <c r="C4" s="23"/>
      <c r="D4" s="23"/>
      <c r="E4" s="23"/>
      <c r="F4" s="23"/>
      <c r="G4" s="23"/>
      <c r="H4" s="23"/>
      <c r="I4" s="2"/>
    </row>
    <row r="5" spans="2:9" x14ac:dyDescent="0.35">
      <c r="B5" s="23" t="s">
        <v>107</v>
      </c>
      <c r="C5" s="23"/>
      <c r="D5" s="23"/>
      <c r="E5" s="23"/>
      <c r="F5" s="23"/>
      <c r="G5" s="23"/>
      <c r="H5" s="23"/>
      <c r="I5" s="2"/>
    </row>
    <row r="6" spans="2:9" x14ac:dyDescent="0.35">
      <c r="B6" s="23" t="s">
        <v>108</v>
      </c>
      <c r="C6" s="23"/>
      <c r="D6" s="23"/>
      <c r="E6" s="23"/>
      <c r="F6" s="23"/>
      <c r="G6" s="23"/>
      <c r="H6" s="23"/>
      <c r="I6" s="2"/>
    </row>
    <row r="7" spans="2:9" x14ac:dyDescent="0.35">
      <c r="B7" s="5"/>
      <c r="C7" s="21"/>
      <c r="D7" s="6"/>
      <c r="E7" s="5"/>
      <c r="F7" s="5"/>
      <c r="G7" s="5"/>
      <c r="H7" s="5"/>
      <c r="I7" s="2"/>
    </row>
    <row r="8" spans="2:9" ht="42" customHeight="1" x14ac:dyDescent="0.35">
      <c r="B8" s="3" t="s">
        <v>70</v>
      </c>
      <c r="C8" s="3" t="s">
        <v>89</v>
      </c>
      <c r="D8" s="3" t="s">
        <v>92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93</v>
      </c>
    </row>
    <row r="9" spans="2:9" x14ac:dyDescent="0.35">
      <c r="B9" s="12" t="s">
        <v>0</v>
      </c>
      <c r="C9" s="22" t="s">
        <v>90</v>
      </c>
      <c r="D9" s="13" t="s">
        <v>2</v>
      </c>
      <c r="E9" s="14">
        <v>100000</v>
      </c>
      <c r="F9" s="14">
        <v>0</v>
      </c>
      <c r="G9" s="14">
        <v>200000</v>
      </c>
      <c r="H9" s="14">
        <v>0</v>
      </c>
      <c r="I9" s="14">
        <f>SUM(Table1[[#This Row],[Billing &amp; System Changes]:[Bad Debt]])</f>
        <v>300000</v>
      </c>
    </row>
    <row r="10" spans="2:9" x14ac:dyDescent="0.35">
      <c r="B10" s="12" t="s">
        <v>0</v>
      </c>
      <c r="C10" s="22" t="s">
        <v>90</v>
      </c>
      <c r="D10" s="13" t="s">
        <v>1</v>
      </c>
      <c r="E10" s="14">
        <v>100000</v>
      </c>
      <c r="F10" s="14">
        <v>300000</v>
      </c>
      <c r="G10" s="14">
        <v>1500000</v>
      </c>
      <c r="H10" s="14">
        <v>0</v>
      </c>
      <c r="I10" s="14">
        <f>SUM(Table1[[#This Row],[Billing &amp; System Changes]:[Bad Debt]])</f>
        <v>1900000</v>
      </c>
    </row>
    <row r="11" spans="2:9" x14ac:dyDescent="0.35">
      <c r="B11" s="12" t="s">
        <v>0</v>
      </c>
      <c r="C11" s="22" t="s">
        <v>90</v>
      </c>
      <c r="D11" s="13" t="s">
        <v>3</v>
      </c>
      <c r="E11" s="14">
        <v>100000</v>
      </c>
      <c r="F11" s="14">
        <v>800000</v>
      </c>
      <c r="G11" s="14">
        <v>3800000</v>
      </c>
      <c r="H11" s="14">
        <v>0</v>
      </c>
      <c r="I11" s="14">
        <f>SUM(Table1[[#This Row],[Billing &amp; System Changes]:[Bad Debt]])</f>
        <v>4700000</v>
      </c>
    </row>
    <row r="12" spans="2:9" x14ac:dyDescent="0.35">
      <c r="B12" s="12" t="s">
        <v>0</v>
      </c>
      <c r="C12" s="22" t="s">
        <v>90</v>
      </c>
      <c r="D12" s="13" t="s">
        <v>4</v>
      </c>
      <c r="E12" s="14">
        <v>100000</v>
      </c>
      <c r="F12" s="14">
        <v>1200000</v>
      </c>
      <c r="G12" s="14">
        <v>3200000</v>
      </c>
      <c r="H12" s="14">
        <v>5200000</v>
      </c>
      <c r="I12" s="14">
        <f>SUM(Table1[[#This Row],[Billing &amp; System Changes]:[Bad Debt]])</f>
        <v>9700000</v>
      </c>
    </row>
    <row r="13" spans="2:9" x14ac:dyDescent="0.35">
      <c r="B13" s="12" t="s">
        <v>43</v>
      </c>
      <c r="C13" s="22" t="s">
        <v>90</v>
      </c>
      <c r="D13" s="13" t="s">
        <v>2</v>
      </c>
      <c r="E13" s="14">
        <v>0</v>
      </c>
      <c r="F13" s="14">
        <v>5000</v>
      </c>
      <c r="G13" s="14">
        <v>9000</v>
      </c>
      <c r="H13" s="14">
        <v>0</v>
      </c>
      <c r="I13" s="14">
        <f>SUM(Table1[[#This Row],[Billing &amp; System Changes]:[Bad Debt]])</f>
        <v>14000</v>
      </c>
    </row>
    <row r="14" spans="2:9" x14ac:dyDescent="0.35">
      <c r="B14" s="12" t="s">
        <v>43</v>
      </c>
      <c r="C14" s="22" t="s">
        <v>90</v>
      </c>
      <c r="D14" s="13" t="s">
        <v>1</v>
      </c>
      <c r="E14" s="14">
        <v>0</v>
      </c>
      <c r="F14" s="14">
        <v>10000</v>
      </c>
      <c r="G14" s="14">
        <v>18000</v>
      </c>
      <c r="H14" s="14">
        <v>0</v>
      </c>
      <c r="I14" s="14">
        <f>SUM(Table1[[#This Row],[Billing &amp; System Changes]:[Bad Debt]])</f>
        <v>28000</v>
      </c>
    </row>
    <row r="15" spans="2:9" x14ac:dyDescent="0.35">
      <c r="B15" s="12" t="s">
        <v>43</v>
      </c>
      <c r="C15" s="22" t="s">
        <v>90</v>
      </c>
      <c r="D15" s="13" t="s">
        <v>3</v>
      </c>
      <c r="E15" s="14">
        <v>0</v>
      </c>
      <c r="F15" s="14">
        <v>10000</v>
      </c>
      <c r="G15" s="14">
        <v>18000</v>
      </c>
      <c r="H15" s="14">
        <v>0</v>
      </c>
      <c r="I15" s="14">
        <f>SUM(Table1[[#This Row],[Billing &amp; System Changes]:[Bad Debt]])</f>
        <v>28000</v>
      </c>
    </row>
    <row r="16" spans="2:9" x14ac:dyDescent="0.35">
      <c r="B16" s="12" t="s">
        <v>43</v>
      </c>
      <c r="C16" s="22" t="s">
        <v>90</v>
      </c>
      <c r="D16" s="13" t="s">
        <v>4</v>
      </c>
      <c r="E16" s="14">
        <v>0</v>
      </c>
      <c r="F16" s="14">
        <v>36000</v>
      </c>
      <c r="G16" s="14">
        <v>27000</v>
      </c>
      <c r="H16" s="14">
        <v>0</v>
      </c>
      <c r="I16" s="14">
        <f>SUM(Table1[[#This Row],[Billing &amp; System Changes]:[Bad Debt]])</f>
        <v>63000</v>
      </c>
    </row>
    <row r="17" spans="2:9" x14ac:dyDescent="0.35">
      <c r="B17" s="12" t="s">
        <v>44</v>
      </c>
      <c r="C17" s="22" t="s">
        <v>90</v>
      </c>
      <c r="D17" s="13" t="s">
        <v>2</v>
      </c>
      <c r="E17" s="14">
        <v>0</v>
      </c>
      <c r="F17" s="14">
        <v>0</v>
      </c>
      <c r="G17" s="14">
        <v>0</v>
      </c>
      <c r="H17" s="14">
        <v>0</v>
      </c>
      <c r="I17" s="14">
        <f>SUM(Table1[[#This Row],[Billing &amp; System Changes]:[Bad Debt]])</f>
        <v>0</v>
      </c>
    </row>
    <row r="18" spans="2:9" x14ac:dyDescent="0.35">
      <c r="B18" s="12" t="s">
        <v>44</v>
      </c>
      <c r="C18" s="22" t="s">
        <v>90</v>
      </c>
      <c r="D18" s="13" t="s">
        <v>1</v>
      </c>
      <c r="E18" s="14">
        <v>0</v>
      </c>
      <c r="F18" s="14">
        <v>0</v>
      </c>
      <c r="G18" s="14">
        <v>0</v>
      </c>
      <c r="H18" s="14">
        <v>0</v>
      </c>
      <c r="I18" s="14">
        <f>SUM(Table1[[#This Row],[Billing &amp; System Changes]:[Bad Debt]])</f>
        <v>0</v>
      </c>
    </row>
    <row r="19" spans="2:9" x14ac:dyDescent="0.35">
      <c r="B19" s="12" t="s">
        <v>44</v>
      </c>
      <c r="C19" s="22" t="s">
        <v>90</v>
      </c>
      <c r="D19" s="13" t="s">
        <v>3</v>
      </c>
      <c r="E19" s="14">
        <v>0</v>
      </c>
      <c r="F19" s="14">
        <v>0</v>
      </c>
      <c r="G19" s="14">
        <v>0</v>
      </c>
      <c r="H19" s="14">
        <v>0</v>
      </c>
      <c r="I19" s="14">
        <f>SUM(Table1[[#This Row],[Billing &amp; System Changes]:[Bad Debt]])</f>
        <v>0</v>
      </c>
    </row>
    <row r="20" spans="2:9" x14ac:dyDescent="0.35">
      <c r="B20" s="12" t="s">
        <v>44</v>
      </c>
      <c r="C20" s="22" t="s">
        <v>90</v>
      </c>
      <c r="D20" s="13" t="s">
        <v>4</v>
      </c>
      <c r="E20" s="14">
        <v>0</v>
      </c>
      <c r="F20" s="14">
        <v>0</v>
      </c>
      <c r="G20" s="14">
        <v>0</v>
      </c>
      <c r="H20" s="14"/>
      <c r="I20" s="14">
        <f>SUM(Table1[[#This Row],[Billing &amp; System Changes]:[Bad Debt]])</f>
        <v>0</v>
      </c>
    </row>
    <row r="21" spans="2:9" x14ac:dyDescent="0.35">
      <c r="B21" s="12" t="s">
        <v>45</v>
      </c>
      <c r="C21" s="22" t="s">
        <v>90</v>
      </c>
      <c r="D21" s="13" t="s">
        <v>2</v>
      </c>
      <c r="E21" s="14">
        <v>11036</v>
      </c>
      <c r="F21" s="14">
        <v>22660</v>
      </c>
      <c r="G21" s="14">
        <v>72582</v>
      </c>
      <c r="H21" s="14">
        <v>0</v>
      </c>
      <c r="I21" s="14">
        <f>SUM(Table1[[#This Row],[Billing &amp; System Changes]:[Bad Debt]])</f>
        <v>106278</v>
      </c>
    </row>
    <row r="22" spans="2:9" x14ac:dyDescent="0.35">
      <c r="B22" s="12" t="s">
        <v>45</v>
      </c>
      <c r="C22" s="22" t="s">
        <v>90</v>
      </c>
      <c r="D22" s="13" t="s">
        <v>1</v>
      </c>
      <c r="E22" s="14">
        <v>11036</v>
      </c>
      <c r="F22" s="14">
        <v>74523.583333333328</v>
      </c>
      <c r="G22" s="14">
        <v>79487</v>
      </c>
      <c r="H22" s="14">
        <v>0</v>
      </c>
      <c r="I22" s="14">
        <f>SUM(Table1[[#This Row],[Billing &amp; System Changes]:[Bad Debt]])</f>
        <v>165046.58333333331</v>
      </c>
    </row>
    <row r="23" spans="2:9" x14ac:dyDescent="0.35">
      <c r="B23" s="12" t="s">
        <v>45</v>
      </c>
      <c r="C23" s="22" t="s">
        <v>90</v>
      </c>
      <c r="D23" s="13" t="s">
        <v>3</v>
      </c>
      <c r="E23" s="14">
        <v>11036</v>
      </c>
      <c r="F23" s="14">
        <v>125057.16666666666</v>
      </c>
      <c r="G23" s="14">
        <v>79487</v>
      </c>
      <c r="H23" s="14">
        <v>0</v>
      </c>
      <c r="I23" s="14">
        <f>SUM(Table1[[#This Row],[Billing &amp; System Changes]:[Bad Debt]])</f>
        <v>215580.16666666666</v>
      </c>
    </row>
    <row r="24" spans="2:9" x14ac:dyDescent="0.35">
      <c r="B24" s="12" t="s">
        <v>45</v>
      </c>
      <c r="C24" s="22" t="s">
        <v>90</v>
      </c>
      <c r="D24" s="13" t="s">
        <v>4</v>
      </c>
      <c r="E24" s="14">
        <v>11036</v>
      </c>
      <c r="F24" s="14">
        <v>83253</v>
      </c>
      <c r="G24" s="14">
        <v>99487</v>
      </c>
      <c r="H24" s="14">
        <v>0</v>
      </c>
      <c r="I24" s="14">
        <f>SUM(Table1[[#This Row],[Billing &amp; System Changes]:[Bad Debt]])</f>
        <v>193776</v>
      </c>
    </row>
    <row r="25" spans="2:9" x14ac:dyDescent="0.35">
      <c r="B25" s="12" t="s">
        <v>5</v>
      </c>
      <c r="C25" s="22" t="s">
        <v>90</v>
      </c>
      <c r="D25" s="13" t="s">
        <v>2</v>
      </c>
      <c r="E25" s="14">
        <v>0</v>
      </c>
      <c r="F25" s="14">
        <v>58636.603694537145</v>
      </c>
      <c r="G25" s="14">
        <v>61309.66</v>
      </c>
      <c r="H25" s="14">
        <v>0</v>
      </c>
      <c r="I25" s="14">
        <f>SUM(Table1[[#This Row],[Billing &amp; System Changes]:[Bad Debt]])</f>
        <v>119946.26369453715</v>
      </c>
    </row>
    <row r="26" spans="2:9" x14ac:dyDescent="0.35">
      <c r="B26" s="12" t="s">
        <v>5</v>
      </c>
      <c r="C26" s="22" t="s">
        <v>90</v>
      </c>
      <c r="D26" s="13" t="s">
        <v>1</v>
      </c>
      <c r="E26" s="14">
        <v>0</v>
      </c>
      <c r="F26" s="14">
        <v>68696.41669453714</v>
      </c>
      <c r="G26" s="14">
        <v>69605.510000000009</v>
      </c>
      <c r="H26" s="14">
        <v>0</v>
      </c>
      <c r="I26" s="14">
        <f>SUM(Table1[[#This Row],[Billing &amp; System Changes]:[Bad Debt]])</f>
        <v>138301.92669453716</v>
      </c>
    </row>
    <row r="27" spans="2:9" x14ac:dyDescent="0.35">
      <c r="B27" s="12" t="s">
        <v>5</v>
      </c>
      <c r="C27" s="22" t="s">
        <v>90</v>
      </c>
      <c r="D27" s="13" t="s">
        <v>3</v>
      </c>
      <c r="E27" s="14">
        <v>0</v>
      </c>
      <c r="F27" s="14">
        <v>80111.016194537151</v>
      </c>
      <c r="G27" s="14">
        <v>19131.32</v>
      </c>
      <c r="H27" s="14">
        <v>0</v>
      </c>
      <c r="I27" s="14">
        <f>SUM(Table1[[#This Row],[Billing &amp; System Changes]:[Bad Debt]])</f>
        <v>99242.336194537143</v>
      </c>
    </row>
    <row r="28" spans="2:9" x14ac:dyDescent="0.35">
      <c r="B28" s="12" t="s">
        <v>5</v>
      </c>
      <c r="C28" s="22" t="s">
        <v>90</v>
      </c>
      <c r="D28" s="13" t="s">
        <v>4</v>
      </c>
      <c r="E28" s="14">
        <v>0</v>
      </c>
      <c r="F28" s="14">
        <v>90826.684694537151</v>
      </c>
      <c r="G28" s="14">
        <v>83975</v>
      </c>
      <c r="H28" s="14">
        <v>146275</v>
      </c>
      <c r="I28" s="14">
        <f>SUM(Table1[[#This Row],[Billing &amp; System Changes]:[Bad Debt]])</f>
        <v>321076.68469453714</v>
      </c>
    </row>
    <row r="29" spans="2:9" x14ac:dyDescent="0.35">
      <c r="B29" s="12" t="s">
        <v>6</v>
      </c>
      <c r="C29" s="22" t="s">
        <v>90</v>
      </c>
      <c r="D29" s="13" t="s">
        <v>2</v>
      </c>
      <c r="E29" s="14">
        <v>0</v>
      </c>
      <c r="F29" s="14">
        <v>0</v>
      </c>
      <c r="G29" s="14">
        <v>85197.87</v>
      </c>
      <c r="H29" s="14">
        <v>0</v>
      </c>
      <c r="I29" s="14">
        <f>SUM(Table1[[#This Row],[Billing &amp; System Changes]:[Bad Debt]])</f>
        <v>85197.87</v>
      </c>
    </row>
    <row r="30" spans="2:9" x14ac:dyDescent="0.35">
      <c r="B30" s="12" t="s">
        <v>6</v>
      </c>
      <c r="C30" s="22" t="s">
        <v>90</v>
      </c>
      <c r="D30" s="13" t="s">
        <v>1</v>
      </c>
      <c r="E30" s="14">
        <v>0</v>
      </c>
      <c r="F30" s="14">
        <v>0</v>
      </c>
      <c r="G30" s="14">
        <v>126249.35</v>
      </c>
      <c r="H30" s="14">
        <v>0</v>
      </c>
      <c r="I30" s="14">
        <f>SUM(Table1[[#This Row],[Billing &amp; System Changes]:[Bad Debt]])</f>
        <v>126249.35</v>
      </c>
    </row>
    <row r="31" spans="2:9" x14ac:dyDescent="0.35">
      <c r="B31" s="12" t="s">
        <v>6</v>
      </c>
      <c r="C31" s="22" t="s">
        <v>90</v>
      </c>
      <c r="D31" s="13" t="s">
        <v>3</v>
      </c>
      <c r="E31" s="14">
        <v>0</v>
      </c>
      <c r="F31" s="14">
        <v>0</v>
      </c>
      <c r="G31" s="14">
        <v>177349.63</v>
      </c>
      <c r="H31" s="14">
        <v>0</v>
      </c>
      <c r="I31" s="14">
        <f>SUM(Table1[[#This Row],[Billing &amp; System Changes]:[Bad Debt]])</f>
        <v>177349.63</v>
      </c>
    </row>
    <row r="32" spans="2:9" x14ac:dyDescent="0.35">
      <c r="B32" s="12" t="s">
        <v>6</v>
      </c>
      <c r="C32" s="22" t="s">
        <v>90</v>
      </c>
      <c r="D32" s="13" t="s">
        <v>4</v>
      </c>
      <c r="E32" s="14">
        <v>0</v>
      </c>
      <c r="F32" s="14">
        <v>534250.65153919498</v>
      </c>
      <c r="G32" s="14">
        <v>198786.68</v>
      </c>
      <c r="H32" s="14">
        <v>0</v>
      </c>
      <c r="I32" s="14">
        <f>SUM(Table1[[#This Row],[Billing &amp; System Changes]:[Bad Debt]])</f>
        <v>733037.33153919503</v>
      </c>
    </row>
    <row r="33" spans="2:9" x14ac:dyDescent="0.35">
      <c r="B33" s="12" t="s">
        <v>7</v>
      </c>
      <c r="C33" s="22" t="s">
        <v>90</v>
      </c>
      <c r="D33" s="13" t="s">
        <v>2</v>
      </c>
      <c r="E33" s="14">
        <v>0</v>
      </c>
      <c r="F33" s="14">
        <v>13000</v>
      </c>
      <c r="G33" s="14">
        <v>23000</v>
      </c>
      <c r="H33" s="14">
        <v>0</v>
      </c>
      <c r="I33" s="14">
        <f>SUM(Table1[[#This Row],[Billing &amp; System Changes]:[Bad Debt]])</f>
        <v>36000</v>
      </c>
    </row>
    <row r="34" spans="2:9" x14ac:dyDescent="0.35">
      <c r="B34" s="12" t="s">
        <v>7</v>
      </c>
      <c r="C34" s="22" t="s">
        <v>90</v>
      </c>
      <c r="D34" s="13" t="s">
        <v>1</v>
      </c>
      <c r="E34" s="14">
        <v>0</v>
      </c>
      <c r="F34" s="14">
        <v>28000</v>
      </c>
      <c r="G34" s="14">
        <v>42000</v>
      </c>
      <c r="H34" s="14">
        <v>0</v>
      </c>
      <c r="I34" s="14">
        <f>SUM(Table1[[#This Row],[Billing &amp; System Changes]:[Bad Debt]])</f>
        <v>70000</v>
      </c>
    </row>
    <row r="35" spans="2:9" x14ac:dyDescent="0.35">
      <c r="B35" s="12" t="s">
        <v>7</v>
      </c>
      <c r="C35" s="22" t="s">
        <v>90</v>
      </c>
      <c r="D35" s="13" t="s">
        <v>3</v>
      </c>
      <c r="E35" s="14">
        <v>0</v>
      </c>
      <c r="F35" s="14">
        <v>131000</v>
      </c>
      <c r="G35" s="14">
        <v>56000</v>
      </c>
      <c r="H35" s="14">
        <v>0</v>
      </c>
      <c r="I35" s="14">
        <f>SUM(Table1[[#This Row],[Billing &amp; System Changes]:[Bad Debt]])</f>
        <v>187000</v>
      </c>
    </row>
    <row r="36" spans="2:9" x14ac:dyDescent="0.35">
      <c r="B36" s="12" t="s">
        <v>7</v>
      </c>
      <c r="C36" s="22" t="s">
        <v>90</v>
      </c>
      <c r="D36" s="13" t="s">
        <v>4</v>
      </c>
      <c r="E36" s="14">
        <v>0</v>
      </c>
      <c r="F36" s="14">
        <v>191000</v>
      </c>
      <c r="G36" s="14">
        <v>69000</v>
      </c>
      <c r="H36" s="14">
        <v>0</v>
      </c>
      <c r="I36" s="14">
        <f>SUM(Table1[[#This Row],[Billing &amp; System Changes]:[Bad Debt]])</f>
        <v>260000</v>
      </c>
    </row>
    <row r="37" spans="2:9" x14ac:dyDescent="0.35">
      <c r="B37" s="12" t="s">
        <v>8</v>
      </c>
      <c r="C37" s="22" t="s">
        <v>90</v>
      </c>
      <c r="D37" s="13" t="s">
        <v>2</v>
      </c>
      <c r="E37" s="14">
        <v>0</v>
      </c>
      <c r="F37" s="14">
        <v>1465.5</v>
      </c>
      <c r="G37" s="14">
        <v>0</v>
      </c>
      <c r="H37" s="14">
        <v>0</v>
      </c>
      <c r="I37" s="14">
        <f>SUM(Table1[[#This Row],[Billing &amp; System Changes]:[Bad Debt]])</f>
        <v>1465.5</v>
      </c>
    </row>
    <row r="38" spans="2:9" x14ac:dyDescent="0.35">
      <c r="B38" s="12" t="s">
        <v>8</v>
      </c>
      <c r="C38" s="22" t="s">
        <v>90</v>
      </c>
      <c r="D38" s="13" t="s">
        <v>1</v>
      </c>
      <c r="E38" s="14">
        <v>3865.82</v>
      </c>
      <c r="F38" s="14">
        <v>0</v>
      </c>
      <c r="G38" s="14">
        <v>0</v>
      </c>
      <c r="H38" s="14">
        <v>0</v>
      </c>
      <c r="I38" s="14">
        <f>SUM(Table1[[#This Row],[Billing &amp; System Changes]:[Bad Debt]])</f>
        <v>3865.82</v>
      </c>
    </row>
    <row r="39" spans="2:9" x14ac:dyDescent="0.35">
      <c r="B39" s="12" t="s">
        <v>8</v>
      </c>
      <c r="C39" s="22" t="s">
        <v>90</v>
      </c>
      <c r="D39" s="13" t="s">
        <v>3</v>
      </c>
      <c r="E39" s="14">
        <v>5521</v>
      </c>
      <c r="F39" s="14">
        <v>0</v>
      </c>
      <c r="G39" s="14">
        <v>0</v>
      </c>
      <c r="H39" s="14">
        <v>0</v>
      </c>
      <c r="I39" s="14">
        <f>SUM(Table1[[#This Row],[Billing &amp; System Changes]:[Bad Debt]])</f>
        <v>5521</v>
      </c>
    </row>
    <row r="40" spans="2:9" x14ac:dyDescent="0.35">
      <c r="B40" s="12" t="s">
        <v>8</v>
      </c>
      <c r="C40" s="22" t="s">
        <v>90</v>
      </c>
      <c r="D40" s="13" t="s">
        <v>4</v>
      </c>
      <c r="E40" s="14">
        <v>0</v>
      </c>
      <c r="F40" s="14">
        <v>5520.7</v>
      </c>
      <c r="G40" s="14">
        <v>0</v>
      </c>
      <c r="H40" s="14">
        <v>0</v>
      </c>
      <c r="I40" s="14">
        <f>SUM(Table1[[#This Row],[Billing &amp; System Changes]:[Bad Debt]])</f>
        <v>5520.7</v>
      </c>
    </row>
    <row r="41" spans="2:9" x14ac:dyDescent="0.35">
      <c r="B41" s="12" t="s">
        <v>9</v>
      </c>
      <c r="C41" s="22" t="s">
        <v>90</v>
      </c>
      <c r="D41" s="13" t="s">
        <v>2</v>
      </c>
      <c r="E41" s="14">
        <v>880</v>
      </c>
      <c r="F41" s="14">
        <v>1200</v>
      </c>
      <c r="G41" s="14">
        <v>0</v>
      </c>
      <c r="H41" s="14">
        <v>0</v>
      </c>
      <c r="I41" s="14">
        <f>SUM(Table1[[#This Row],[Billing &amp; System Changes]:[Bad Debt]])</f>
        <v>2080</v>
      </c>
    </row>
    <row r="42" spans="2:9" x14ac:dyDescent="0.35">
      <c r="B42" s="12" t="s">
        <v>9</v>
      </c>
      <c r="C42" s="22" t="s">
        <v>90</v>
      </c>
      <c r="D42" s="13" t="s">
        <v>1</v>
      </c>
      <c r="E42" s="14">
        <v>680</v>
      </c>
      <c r="F42" s="14">
        <v>600</v>
      </c>
      <c r="G42" s="14">
        <v>0</v>
      </c>
      <c r="H42" s="14">
        <v>0</v>
      </c>
      <c r="I42" s="14">
        <f>SUM(Table1[[#This Row],[Billing &amp; System Changes]:[Bad Debt]])</f>
        <v>1280</v>
      </c>
    </row>
    <row r="43" spans="2:9" x14ac:dyDescent="0.35">
      <c r="B43" s="12" t="s">
        <v>9</v>
      </c>
      <c r="C43" s="22" t="s">
        <v>90</v>
      </c>
      <c r="D43" s="13" t="s">
        <v>3</v>
      </c>
      <c r="E43" s="14">
        <v>240</v>
      </c>
      <c r="F43" s="14">
        <v>300</v>
      </c>
      <c r="G43" s="14">
        <v>0</v>
      </c>
      <c r="H43" s="14">
        <v>0</v>
      </c>
      <c r="I43" s="14">
        <f>SUM(Table1[[#This Row],[Billing &amp; System Changes]:[Bad Debt]])</f>
        <v>540</v>
      </c>
    </row>
    <row r="44" spans="2:9" x14ac:dyDescent="0.35">
      <c r="B44" s="12" t="s">
        <v>9</v>
      </c>
      <c r="C44" s="22" t="s">
        <v>90</v>
      </c>
      <c r="D44" s="13" t="s">
        <v>4</v>
      </c>
      <c r="E44" s="14">
        <v>0</v>
      </c>
      <c r="F44" s="14">
        <v>340</v>
      </c>
      <c r="G44" s="14">
        <v>0</v>
      </c>
      <c r="H44" s="14"/>
      <c r="I44" s="14">
        <f>SUM(Table1[[#This Row],[Billing &amp; System Changes]:[Bad Debt]])</f>
        <v>340</v>
      </c>
    </row>
    <row r="45" spans="2:9" x14ac:dyDescent="0.35">
      <c r="B45" s="12" t="s">
        <v>46</v>
      </c>
      <c r="C45" s="22" t="s">
        <v>90</v>
      </c>
      <c r="D45" s="13" t="s">
        <v>2</v>
      </c>
      <c r="E45" s="14">
        <v>0</v>
      </c>
      <c r="F45" s="14">
        <v>0</v>
      </c>
      <c r="G45" s="14">
        <v>0</v>
      </c>
      <c r="H45" s="14">
        <v>0</v>
      </c>
      <c r="I45" s="14">
        <f>SUM(Table1[[#This Row],[Billing &amp; System Changes]:[Bad Debt]])</f>
        <v>0</v>
      </c>
    </row>
    <row r="46" spans="2:9" x14ac:dyDescent="0.35">
      <c r="B46" s="12" t="s">
        <v>46</v>
      </c>
      <c r="C46" s="22" t="s">
        <v>90</v>
      </c>
      <c r="D46" s="13" t="s">
        <v>1</v>
      </c>
      <c r="E46" s="14">
        <v>0</v>
      </c>
      <c r="F46" s="14">
        <v>0</v>
      </c>
      <c r="G46" s="14">
        <v>0</v>
      </c>
      <c r="H46" s="14">
        <v>0</v>
      </c>
      <c r="I46" s="14">
        <f>SUM(Table1[[#This Row],[Billing &amp; System Changes]:[Bad Debt]])</f>
        <v>0</v>
      </c>
    </row>
    <row r="47" spans="2:9" x14ac:dyDescent="0.35">
      <c r="B47" s="12" t="s">
        <v>46</v>
      </c>
      <c r="C47" s="22" t="s">
        <v>90</v>
      </c>
      <c r="D47" s="13" t="s">
        <v>3</v>
      </c>
      <c r="E47" s="14">
        <v>0</v>
      </c>
      <c r="F47" s="14">
        <v>0</v>
      </c>
      <c r="G47" s="14">
        <v>0</v>
      </c>
      <c r="H47" s="14">
        <v>0</v>
      </c>
      <c r="I47" s="14">
        <f>SUM(Table1[[#This Row],[Billing &amp; System Changes]:[Bad Debt]])</f>
        <v>0</v>
      </c>
    </row>
    <row r="48" spans="2:9" x14ac:dyDescent="0.35">
      <c r="B48" s="12" t="s">
        <v>46</v>
      </c>
      <c r="C48" s="22" t="s">
        <v>90</v>
      </c>
      <c r="D48" s="13" t="s">
        <v>4</v>
      </c>
      <c r="E48" s="14">
        <v>0</v>
      </c>
      <c r="F48" s="14">
        <v>0</v>
      </c>
      <c r="G48" s="14">
        <v>0</v>
      </c>
      <c r="H48" s="14">
        <v>0</v>
      </c>
      <c r="I48" s="14">
        <f>SUM(Table1[[#This Row],[Billing &amp; System Changes]:[Bad Debt]])</f>
        <v>0</v>
      </c>
    </row>
    <row r="49" spans="2:9" x14ac:dyDescent="0.35">
      <c r="B49" s="12" t="s">
        <v>10</v>
      </c>
      <c r="C49" s="22" t="s">
        <v>90</v>
      </c>
      <c r="D49" s="13" t="s">
        <v>2</v>
      </c>
      <c r="E49" s="14">
        <v>3380</v>
      </c>
      <c r="F49" s="14">
        <v>0</v>
      </c>
      <c r="G49" s="14">
        <v>0</v>
      </c>
      <c r="H49" s="14">
        <v>0</v>
      </c>
      <c r="I49" s="14">
        <f>SUM(Table1[[#This Row],[Billing &amp; System Changes]:[Bad Debt]])</f>
        <v>3380</v>
      </c>
    </row>
    <row r="50" spans="2:9" x14ac:dyDescent="0.35">
      <c r="B50" s="12" t="s">
        <v>10</v>
      </c>
      <c r="C50" s="22" t="s">
        <v>90</v>
      </c>
      <c r="D50" s="13" t="s">
        <v>1</v>
      </c>
      <c r="E50" s="14">
        <v>7200.03</v>
      </c>
      <c r="F50" s="14">
        <v>0</v>
      </c>
      <c r="G50" s="14">
        <v>0</v>
      </c>
      <c r="H50" s="14">
        <v>0</v>
      </c>
      <c r="I50" s="14">
        <f>SUM(Table1[[#This Row],[Billing &amp; System Changes]:[Bad Debt]])</f>
        <v>7200.03</v>
      </c>
    </row>
    <row r="51" spans="2:9" x14ac:dyDescent="0.35">
      <c r="B51" s="12" t="s">
        <v>10</v>
      </c>
      <c r="C51" s="22" t="s">
        <v>90</v>
      </c>
      <c r="D51" s="13" t="s">
        <v>3</v>
      </c>
      <c r="E51" s="14">
        <v>7100</v>
      </c>
      <c r="F51" s="14">
        <v>0</v>
      </c>
      <c r="G51" s="14">
        <v>0</v>
      </c>
      <c r="H51" s="14">
        <v>0</v>
      </c>
      <c r="I51" s="14">
        <f>SUM(Table1[[#This Row],[Billing &amp; System Changes]:[Bad Debt]])</f>
        <v>7100</v>
      </c>
    </row>
    <row r="52" spans="2:9" x14ac:dyDescent="0.35">
      <c r="B52" s="12" t="s">
        <v>10</v>
      </c>
      <c r="C52" s="22" t="s">
        <v>90</v>
      </c>
      <c r="D52" s="13" t="s">
        <v>4</v>
      </c>
      <c r="E52" s="14">
        <v>2800</v>
      </c>
      <c r="F52" s="14">
        <v>0</v>
      </c>
      <c r="G52" s="14">
        <v>0</v>
      </c>
      <c r="H52" s="14">
        <v>0</v>
      </c>
      <c r="I52" s="14">
        <f>SUM(Table1[[#This Row],[Billing &amp; System Changes]:[Bad Debt]])</f>
        <v>2800</v>
      </c>
    </row>
    <row r="53" spans="2:9" x14ac:dyDescent="0.35">
      <c r="B53" s="12" t="s">
        <v>11</v>
      </c>
      <c r="C53" s="22" t="s">
        <v>90</v>
      </c>
      <c r="D53" s="13" t="s">
        <v>2</v>
      </c>
      <c r="E53" s="14">
        <v>0</v>
      </c>
      <c r="F53" s="14">
        <v>0</v>
      </c>
      <c r="G53" s="14">
        <v>0</v>
      </c>
      <c r="H53" s="14">
        <v>0</v>
      </c>
      <c r="I53" s="14">
        <f>SUM(Table1[[#This Row],[Billing &amp; System Changes]:[Bad Debt]])</f>
        <v>0</v>
      </c>
    </row>
    <row r="54" spans="2:9" x14ac:dyDescent="0.35">
      <c r="B54" s="12" t="s">
        <v>11</v>
      </c>
      <c r="C54" s="22" t="s">
        <v>90</v>
      </c>
      <c r="D54" s="13" t="s">
        <v>1</v>
      </c>
      <c r="E54" s="14">
        <v>0</v>
      </c>
      <c r="F54" s="14">
        <v>590000</v>
      </c>
      <c r="G54" s="14">
        <v>1050000</v>
      </c>
      <c r="H54" s="14">
        <v>0</v>
      </c>
      <c r="I54" s="14">
        <f>SUM(Table1[[#This Row],[Billing &amp; System Changes]:[Bad Debt]])</f>
        <v>1640000</v>
      </c>
    </row>
    <row r="55" spans="2:9" x14ac:dyDescent="0.35">
      <c r="B55" s="12" t="s">
        <v>11</v>
      </c>
      <c r="C55" s="22" t="s">
        <v>90</v>
      </c>
      <c r="D55" s="13" t="s">
        <v>3</v>
      </c>
      <c r="E55" s="14">
        <v>0</v>
      </c>
      <c r="F55" s="14">
        <v>609000</v>
      </c>
      <c r="G55" s="14">
        <v>2312000</v>
      </c>
      <c r="H55" s="14">
        <v>0</v>
      </c>
      <c r="I55" s="14">
        <f>SUM(Table1[[#This Row],[Billing &amp; System Changes]:[Bad Debt]])</f>
        <v>2921000</v>
      </c>
    </row>
    <row r="56" spans="2:9" x14ac:dyDescent="0.35">
      <c r="B56" s="12" t="s">
        <v>11</v>
      </c>
      <c r="C56" s="22" t="s">
        <v>90</v>
      </c>
      <c r="D56" s="13" t="s">
        <v>4</v>
      </c>
      <c r="E56" s="14">
        <v>10500</v>
      </c>
      <c r="F56" s="14">
        <v>526400</v>
      </c>
      <c r="G56" s="14">
        <v>1425800</v>
      </c>
      <c r="H56" s="14">
        <v>1453600</v>
      </c>
      <c r="I56" s="14">
        <f>SUM(Table1[[#This Row],[Billing &amp; System Changes]:[Bad Debt]])</f>
        <v>3416300</v>
      </c>
    </row>
    <row r="57" spans="2:9" x14ac:dyDescent="0.35">
      <c r="B57" s="12" t="s">
        <v>47</v>
      </c>
      <c r="C57" s="22" t="s">
        <v>90</v>
      </c>
      <c r="D57" s="13" t="s">
        <v>2</v>
      </c>
      <c r="E57" s="14">
        <v>0</v>
      </c>
      <c r="F57" s="14">
        <v>191617.9454850452</v>
      </c>
      <c r="G57" s="14">
        <v>144242.39000000001</v>
      </c>
      <c r="H57" s="14">
        <v>0</v>
      </c>
      <c r="I57" s="14">
        <f>SUM(Table1[[#This Row],[Billing &amp; System Changes]:[Bad Debt]])</f>
        <v>335860.33548504522</v>
      </c>
    </row>
    <row r="58" spans="2:9" x14ac:dyDescent="0.35">
      <c r="B58" s="12" t="s">
        <v>47</v>
      </c>
      <c r="C58" s="22" t="s">
        <v>90</v>
      </c>
      <c r="D58" s="13" t="s">
        <v>1</v>
      </c>
      <c r="E58" s="14">
        <v>0</v>
      </c>
      <c r="F58" s="14">
        <v>373580.3283533412</v>
      </c>
      <c r="G58" s="14">
        <v>174413.46000000002</v>
      </c>
      <c r="H58" s="14">
        <v>0</v>
      </c>
      <c r="I58" s="14">
        <f>SUM(Table1[[#This Row],[Billing &amp; System Changes]:[Bad Debt]])</f>
        <v>547993.78835334117</v>
      </c>
    </row>
    <row r="59" spans="2:9" x14ac:dyDescent="0.35">
      <c r="B59" s="12" t="s">
        <v>47</v>
      </c>
      <c r="C59" s="22" t="s">
        <v>90</v>
      </c>
      <c r="D59" s="13" t="s">
        <v>3</v>
      </c>
      <c r="E59" s="14">
        <v>0</v>
      </c>
      <c r="F59" s="14">
        <v>468927.27301638294</v>
      </c>
      <c r="G59" s="14">
        <v>184130.91000000003</v>
      </c>
      <c r="H59" s="14">
        <v>0</v>
      </c>
      <c r="I59" s="14">
        <f>SUM(Table1[[#This Row],[Billing &amp; System Changes]:[Bad Debt]])</f>
        <v>653058.18301638297</v>
      </c>
    </row>
    <row r="60" spans="2:9" x14ac:dyDescent="0.35">
      <c r="B60" s="12" t="s">
        <v>47</v>
      </c>
      <c r="C60" s="22" t="s">
        <v>90</v>
      </c>
      <c r="D60" s="13" t="s">
        <v>4</v>
      </c>
      <c r="E60" s="14">
        <v>0</v>
      </c>
      <c r="F60" s="14">
        <v>588665.2091289442</v>
      </c>
      <c r="G60" s="14">
        <v>198630.43000000002</v>
      </c>
      <c r="H60" s="14">
        <v>0</v>
      </c>
      <c r="I60" s="14">
        <f>SUM(Table1[[#This Row],[Billing &amp; System Changes]:[Bad Debt]])</f>
        <v>787295.63912894425</v>
      </c>
    </row>
    <row r="61" spans="2:9" x14ac:dyDescent="0.35">
      <c r="B61" s="12" t="s">
        <v>48</v>
      </c>
      <c r="C61" s="22" t="s">
        <v>90</v>
      </c>
      <c r="D61" s="13" t="s">
        <v>2</v>
      </c>
      <c r="E61" s="14"/>
      <c r="F61" s="14"/>
      <c r="G61" s="14"/>
      <c r="H61" s="14"/>
      <c r="I61" s="14">
        <f>SUM(Table1[[#This Row],[Billing &amp; System Changes]:[Bad Debt]])</f>
        <v>0</v>
      </c>
    </row>
    <row r="62" spans="2:9" x14ac:dyDescent="0.35">
      <c r="B62" s="12" t="s">
        <v>48</v>
      </c>
      <c r="C62" s="22" t="s">
        <v>90</v>
      </c>
      <c r="D62" s="13" t="s">
        <v>1</v>
      </c>
      <c r="E62" s="14">
        <v>0</v>
      </c>
      <c r="F62" s="14">
        <v>243673</v>
      </c>
      <c r="G62" s="14">
        <v>81844</v>
      </c>
      <c r="H62" s="14">
        <v>0</v>
      </c>
      <c r="I62" s="14">
        <f>SUM(Table1[[#This Row],[Billing &amp; System Changes]:[Bad Debt]])</f>
        <v>325517</v>
      </c>
    </row>
    <row r="63" spans="2:9" x14ac:dyDescent="0.35">
      <c r="B63" s="12" t="s">
        <v>48</v>
      </c>
      <c r="C63" s="22" t="s">
        <v>90</v>
      </c>
      <c r="D63" s="13" t="s">
        <v>3</v>
      </c>
      <c r="E63" s="14">
        <v>0</v>
      </c>
      <c r="F63" s="14">
        <v>298757</v>
      </c>
      <c r="G63" s="14">
        <v>183566</v>
      </c>
      <c r="H63" s="14">
        <v>0</v>
      </c>
      <c r="I63" s="14">
        <f>SUM(Table1[[#This Row],[Billing &amp; System Changes]:[Bad Debt]])</f>
        <v>482323</v>
      </c>
    </row>
    <row r="64" spans="2:9" x14ac:dyDescent="0.35">
      <c r="B64" s="12" t="s">
        <v>48</v>
      </c>
      <c r="C64" s="22" t="s">
        <v>90</v>
      </c>
      <c r="D64" s="13" t="s">
        <v>4</v>
      </c>
      <c r="E64" s="14">
        <v>0</v>
      </c>
      <c r="F64" s="14">
        <v>251426</v>
      </c>
      <c r="G64" s="14">
        <v>101803</v>
      </c>
      <c r="H64" s="14">
        <v>0</v>
      </c>
      <c r="I64" s="14">
        <f>SUM(Table1[[#This Row],[Billing &amp; System Changes]:[Bad Debt]])</f>
        <v>353229</v>
      </c>
    </row>
    <row r="65" spans="2:9" x14ac:dyDescent="0.35">
      <c r="B65" s="12" t="s">
        <v>12</v>
      </c>
      <c r="C65" s="22" t="s">
        <v>90</v>
      </c>
      <c r="D65" s="13" t="s">
        <v>2</v>
      </c>
      <c r="E65" s="14">
        <v>0</v>
      </c>
      <c r="F65" s="14">
        <v>0</v>
      </c>
      <c r="G65" s="14">
        <v>0</v>
      </c>
      <c r="H65" s="14">
        <v>0</v>
      </c>
      <c r="I65" s="14">
        <f>SUM(Table1[[#This Row],[Billing &amp; System Changes]:[Bad Debt]])</f>
        <v>0</v>
      </c>
    </row>
    <row r="66" spans="2:9" x14ac:dyDescent="0.35">
      <c r="B66" s="12" t="s">
        <v>12</v>
      </c>
      <c r="C66" s="22" t="s">
        <v>90</v>
      </c>
      <c r="D66" s="13" t="s">
        <v>1</v>
      </c>
      <c r="E66" s="14">
        <v>0</v>
      </c>
      <c r="F66" s="14">
        <v>62184.72</v>
      </c>
      <c r="G66" s="14">
        <v>30033.77</v>
      </c>
      <c r="H66" s="14">
        <v>0</v>
      </c>
      <c r="I66" s="14">
        <f>SUM(Table1[[#This Row],[Billing &amp; System Changes]:[Bad Debt]])</f>
        <v>92218.49</v>
      </c>
    </row>
    <row r="67" spans="2:9" x14ac:dyDescent="0.35">
      <c r="B67" s="12" t="s">
        <v>12</v>
      </c>
      <c r="C67" s="22" t="s">
        <v>90</v>
      </c>
      <c r="D67" s="13" t="s">
        <v>3</v>
      </c>
      <c r="E67" s="14">
        <v>0</v>
      </c>
      <c r="F67" s="14">
        <v>96601.64</v>
      </c>
      <c r="G67" s="14">
        <v>30034</v>
      </c>
      <c r="H67" s="14">
        <v>0</v>
      </c>
      <c r="I67" s="14">
        <f>SUM(Table1[[#This Row],[Billing &amp; System Changes]:[Bad Debt]])</f>
        <v>126635.64</v>
      </c>
    </row>
    <row r="68" spans="2:9" x14ac:dyDescent="0.35">
      <c r="B68" s="12" t="s">
        <v>12</v>
      </c>
      <c r="C68" s="22" t="s">
        <v>90</v>
      </c>
      <c r="D68" s="13" t="s">
        <v>4</v>
      </c>
      <c r="E68" s="14">
        <v>0</v>
      </c>
      <c r="F68" s="14">
        <v>99884</v>
      </c>
      <c r="G68" s="14">
        <v>4081</v>
      </c>
      <c r="H68" s="14">
        <v>0</v>
      </c>
      <c r="I68" s="14">
        <f>SUM(Table1[[#This Row],[Billing &amp; System Changes]:[Bad Debt]])</f>
        <v>103965</v>
      </c>
    </row>
    <row r="69" spans="2:9" x14ac:dyDescent="0.35">
      <c r="B69" s="12" t="s">
        <v>49</v>
      </c>
      <c r="C69" s="22" t="s">
        <v>90</v>
      </c>
      <c r="D69" s="13" t="s">
        <v>2</v>
      </c>
      <c r="E69" s="14">
        <v>0</v>
      </c>
      <c r="F69" s="14">
        <v>6215.49</v>
      </c>
      <c r="G69" s="14">
        <v>16912.43</v>
      </c>
      <c r="H69" s="14">
        <v>0</v>
      </c>
      <c r="I69" s="14">
        <f>SUM(Table1[[#This Row],[Billing &amp; System Changes]:[Bad Debt]])</f>
        <v>23127.919999999998</v>
      </c>
    </row>
    <row r="70" spans="2:9" x14ac:dyDescent="0.35">
      <c r="B70" s="12" t="s">
        <v>49</v>
      </c>
      <c r="C70" s="22" t="s">
        <v>90</v>
      </c>
      <c r="D70" s="13" t="s">
        <v>1</v>
      </c>
      <c r="E70" s="14">
        <v>0</v>
      </c>
      <c r="F70" s="14">
        <v>13165.240000000007</v>
      </c>
      <c r="G70" s="14">
        <v>22184.47</v>
      </c>
      <c r="H70" s="14">
        <v>0</v>
      </c>
      <c r="I70" s="14">
        <f>SUM(Table1[[#This Row],[Billing &amp; System Changes]:[Bad Debt]])</f>
        <v>35349.710000000006</v>
      </c>
    </row>
    <row r="71" spans="2:9" x14ac:dyDescent="0.35">
      <c r="B71" s="12" t="s">
        <v>49</v>
      </c>
      <c r="C71" s="22" t="s">
        <v>90</v>
      </c>
      <c r="D71" s="13" t="s">
        <v>3</v>
      </c>
      <c r="E71" s="14">
        <v>0</v>
      </c>
      <c r="F71" s="14">
        <v>20887.690000000006</v>
      </c>
      <c r="G71" s="14">
        <v>29206.32</v>
      </c>
      <c r="H71" s="14">
        <v>0</v>
      </c>
      <c r="I71" s="14">
        <f>SUM(Table1[[#This Row],[Billing &amp; System Changes]:[Bad Debt]])</f>
        <v>50094.010000000009</v>
      </c>
    </row>
    <row r="72" spans="2:9" x14ac:dyDescent="0.35">
      <c r="B72" s="12" t="s">
        <v>49</v>
      </c>
      <c r="C72" s="22" t="s">
        <v>90</v>
      </c>
      <c r="D72" s="13" t="s">
        <v>4</v>
      </c>
      <c r="E72" s="14">
        <v>0</v>
      </c>
      <c r="F72" s="14">
        <v>27481.970000000005</v>
      </c>
      <c r="G72" s="14">
        <v>32834.89</v>
      </c>
      <c r="H72" s="14">
        <v>0</v>
      </c>
      <c r="I72" s="14">
        <f>SUM(Table1[[#This Row],[Billing &amp; System Changes]:[Bad Debt]])</f>
        <v>60316.86</v>
      </c>
    </row>
    <row r="73" spans="2:9" x14ac:dyDescent="0.35">
      <c r="B73" s="12" t="s">
        <v>13</v>
      </c>
      <c r="C73" s="22" t="s">
        <v>90</v>
      </c>
      <c r="D73" s="13" t="s">
        <v>2</v>
      </c>
      <c r="E73" s="14">
        <v>0</v>
      </c>
      <c r="F73" s="14">
        <v>38658</v>
      </c>
      <c r="G73" s="14">
        <v>21750</v>
      </c>
      <c r="H73" s="14">
        <v>0</v>
      </c>
      <c r="I73" s="14">
        <f>SUM(Table1[[#This Row],[Billing &amp; System Changes]:[Bad Debt]])</f>
        <v>60408</v>
      </c>
    </row>
    <row r="74" spans="2:9" x14ac:dyDescent="0.35">
      <c r="B74" s="12" t="s">
        <v>13</v>
      </c>
      <c r="C74" s="22" t="s">
        <v>90</v>
      </c>
      <c r="D74" s="13" t="s">
        <v>1</v>
      </c>
      <c r="E74" s="14">
        <v>0</v>
      </c>
      <c r="F74" s="14">
        <v>38658</v>
      </c>
      <c r="G74" s="14">
        <v>6586.99</v>
      </c>
      <c r="H74" s="14">
        <v>0</v>
      </c>
      <c r="I74" s="14">
        <f>SUM(Table1[[#This Row],[Billing &amp; System Changes]:[Bad Debt]])</f>
        <v>45244.99</v>
      </c>
    </row>
    <row r="75" spans="2:9" x14ac:dyDescent="0.35">
      <c r="B75" s="12" t="s">
        <v>13</v>
      </c>
      <c r="C75" s="22" t="s">
        <v>90</v>
      </c>
      <c r="D75" s="13" t="s">
        <v>3</v>
      </c>
      <c r="E75" s="14">
        <v>0</v>
      </c>
      <c r="F75" s="14">
        <v>65613.680000000008</v>
      </c>
      <c r="G75" s="14">
        <v>26317.500000000007</v>
      </c>
      <c r="H75" s="14">
        <v>0</v>
      </c>
      <c r="I75" s="14">
        <f>SUM(Table1[[#This Row],[Billing &amp; System Changes]:[Bad Debt]])</f>
        <v>91931.180000000022</v>
      </c>
    </row>
    <row r="76" spans="2:9" x14ac:dyDescent="0.35">
      <c r="B76" s="12" t="s">
        <v>13</v>
      </c>
      <c r="C76" s="22" t="s">
        <v>90</v>
      </c>
      <c r="D76" s="13" t="s">
        <v>4</v>
      </c>
      <c r="E76" s="14">
        <v>0</v>
      </c>
      <c r="F76" s="14">
        <v>41785</v>
      </c>
      <c r="G76" s="14">
        <v>18583.7</v>
      </c>
      <c r="H76" s="14">
        <v>65189.19</v>
      </c>
      <c r="I76" s="14">
        <f>SUM(Table1[[#This Row],[Billing &amp; System Changes]:[Bad Debt]])</f>
        <v>125557.89</v>
      </c>
    </row>
    <row r="77" spans="2:9" x14ac:dyDescent="0.35">
      <c r="B77" s="12" t="s">
        <v>14</v>
      </c>
      <c r="C77" s="22" t="s">
        <v>90</v>
      </c>
      <c r="D77" s="13" t="s">
        <v>2</v>
      </c>
      <c r="E77" s="14">
        <v>0</v>
      </c>
      <c r="F77" s="14">
        <v>0</v>
      </c>
      <c r="G77" s="14">
        <v>3619.3700000000003</v>
      </c>
      <c r="H77" s="14">
        <v>0</v>
      </c>
      <c r="I77" s="14">
        <f>SUM(Table1[[#This Row],[Billing &amp; System Changes]:[Bad Debt]])</f>
        <v>3619.3700000000003</v>
      </c>
    </row>
    <row r="78" spans="2:9" x14ac:dyDescent="0.35">
      <c r="B78" s="12" t="s">
        <v>14</v>
      </c>
      <c r="C78" s="22" t="s">
        <v>90</v>
      </c>
      <c r="D78" s="13" t="s">
        <v>1</v>
      </c>
      <c r="E78" s="14">
        <v>0</v>
      </c>
      <c r="F78" s="14">
        <v>0</v>
      </c>
      <c r="G78" s="14">
        <v>3908.0400000000009</v>
      </c>
      <c r="H78" s="14">
        <v>0</v>
      </c>
      <c r="I78" s="14">
        <f>SUM(Table1[[#This Row],[Billing &amp; System Changes]:[Bad Debt]])</f>
        <v>3908.0400000000009</v>
      </c>
    </row>
    <row r="79" spans="2:9" x14ac:dyDescent="0.35">
      <c r="B79" s="12" t="s">
        <v>14</v>
      </c>
      <c r="C79" s="22" t="s">
        <v>90</v>
      </c>
      <c r="D79" s="13" t="s">
        <v>3</v>
      </c>
      <c r="E79" s="14">
        <v>0</v>
      </c>
      <c r="F79" s="14">
        <v>0</v>
      </c>
      <c r="G79" s="14">
        <v>10871.4</v>
      </c>
      <c r="H79" s="14">
        <v>0</v>
      </c>
      <c r="I79" s="14">
        <f>SUM(Table1[[#This Row],[Billing &amp; System Changes]:[Bad Debt]])</f>
        <v>10871.4</v>
      </c>
    </row>
    <row r="80" spans="2:9" x14ac:dyDescent="0.35">
      <c r="B80" s="12" t="s">
        <v>14</v>
      </c>
      <c r="C80" s="22" t="s">
        <v>90</v>
      </c>
      <c r="D80" s="13" t="s">
        <v>4</v>
      </c>
      <c r="E80" s="14">
        <v>0</v>
      </c>
      <c r="F80" s="14">
        <v>0</v>
      </c>
      <c r="G80" s="14">
        <v>12471.12</v>
      </c>
      <c r="H80" s="14">
        <v>0</v>
      </c>
      <c r="I80" s="14">
        <f>SUM(Table1[[#This Row],[Billing &amp; System Changes]:[Bad Debt]])</f>
        <v>12471.12</v>
      </c>
    </row>
    <row r="81" spans="2:9" x14ac:dyDescent="0.35">
      <c r="B81" s="12" t="s">
        <v>15</v>
      </c>
      <c r="C81" s="22" t="s">
        <v>90</v>
      </c>
      <c r="D81" s="13" t="s">
        <v>2</v>
      </c>
      <c r="E81" s="14">
        <v>0</v>
      </c>
      <c r="F81" s="14">
        <v>10201</v>
      </c>
      <c r="G81" s="14">
        <v>0</v>
      </c>
      <c r="H81" s="14">
        <v>0</v>
      </c>
      <c r="I81" s="14">
        <f>SUM(Table1[[#This Row],[Billing &amp; System Changes]:[Bad Debt]])</f>
        <v>10201</v>
      </c>
    </row>
    <row r="82" spans="2:9" x14ac:dyDescent="0.35">
      <c r="B82" s="12" t="s">
        <v>15</v>
      </c>
      <c r="C82" s="22" t="s">
        <v>90</v>
      </c>
      <c r="D82" s="13" t="s">
        <v>1</v>
      </c>
      <c r="E82" s="14">
        <v>0</v>
      </c>
      <c r="F82" s="14">
        <v>56905</v>
      </c>
      <c r="G82" s="14">
        <v>0</v>
      </c>
      <c r="H82" s="14">
        <v>0</v>
      </c>
      <c r="I82" s="14">
        <f>SUM(Table1[[#This Row],[Billing &amp; System Changes]:[Bad Debt]])</f>
        <v>56905</v>
      </c>
    </row>
    <row r="83" spans="2:9" x14ac:dyDescent="0.35">
      <c r="B83" s="12" t="s">
        <v>15</v>
      </c>
      <c r="C83" s="22" t="s">
        <v>90</v>
      </c>
      <c r="D83" s="13" t="s">
        <v>3</v>
      </c>
      <c r="E83" s="14">
        <v>0</v>
      </c>
      <c r="F83" s="14">
        <v>74006</v>
      </c>
      <c r="G83" s="14">
        <v>0</v>
      </c>
      <c r="H83" s="14">
        <v>0</v>
      </c>
      <c r="I83" s="14">
        <f>SUM(Table1[[#This Row],[Billing &amp; System Changes]:[Bad Debt]])</f>
        <v>74006</v>
      </c>
    </row>
    <row r="84" spans="2:9" x14ac:dyDescent="0.35">
      <c r="B84" s="12" t="s">
        <v>15</v>
      </c>
      <c r="C84" s="22" t="s">
        <v>90</v>
      </c>
      <c r="D84" s="13" t="s">
        <v>4</v>
      </c>
      <c r="E84" s="14">
        <v>0</v>
      </c>
      <c r="F84" s="14">
        <v>106782</v>
      </c>
      <c r="G84" s="14">
        <v>0</v>
      </c>
      <c r="H84" s="14">
        <v>0</v>
      </c>
      <c r="I84" s="14">
        <f>SUM(Table1[[#This Row],[Billing &amp; System Changes]:[Bad Debt]])</f>
        <v>106782</v>
      </c>
    </row>
    <row r="85" spans="2:9" x14ac:dyDescent="0.35">
      <c r="B85" s="12" t="s">
        <v>16</v>
      </c>
      <c r="C85" s="22" t="s">
        <v>90</v>
      </c>
      <c r="D85" s="13" t="s">
        <v>2</v>
      </c>
      <c r="E85" s="14">
        <v>0</v>
      </c>
      <c r="F85" s="14">
        <v>42334</v>
      </c>
      <c r="G85" s="14">
        <v>42605</v>
      </c>
      <c r="H85" s="14">
        <v>0</v>
      </c>
      <c r="I85" s="14">
        <f>SUM(Table1[[#This Row],[Billing &amp; System Changes]:[Bad Debt]])</f>
        <v>84939</v>
      </c>
    </row>
    <row r="86" spans="2:9" x14ac:dyDescent="0.35">
      <c r="B86" s="12" t="s">
        <v>16</v>
      </c>
      <c r="C86" s="22" t="s">
        <v>90</v>
      </c>
      <c r="D86" s="13" t="s">
        <v>1</v>
      </c>
      <c r="E86" s="14">
        <v>0</v>
      </c>
      <c r="F86" s="14">
        <v>178728.97</v>
      </c>
      <c r="G86" s="14">
        <v>70267.69</v>
      </c>
      <c r="H86" s="14">
        <v>0</v>
      </c>
      <c r="I86" s="14">
        <f>SUM(Table1[[#This Row],[Billing &amp; System Changes]:[Bad Debt]])</f>
        <v>248996.66</v>
      </c>
    </row>
    <row r="87" spans="2:9" x14ac:dyDescent="0.35">
      <c r="B87" s="12" t="s">
        <v>16</v>
      </c>
      <c r="C87" s="22" t="s">
        <v>90</v>
      </c>
      <c r="D87" s="13" t="s">
        <v>3</v>
      </c>
      <c r="E87" s="14">
        <v>0</v>
      </c>
      <c r="F87" s="14">
        <v>219016</v>
      </c>
      <c r="G87" s="14">
        <v>71374</v>
      </c>
      <c r="H87" s="14">
        <v>0</v>
      </c>
      <c r="I87" s="14">
        <f>SUM(Table1[[#This Row],[Billing &amp; System Changes]:[Bad Debt]])</f>
        <v>290390</v>
      </c>
    </row>
    <row r="88" spans="2:9" x14ac:dyDescent="0.35">
      <c r="B88" s="12" t="s">
        <v>16</v>
      </c>
      <c r="C88" s="22" t="s">
        <v>90</v>
      </c>
      <c r="D88" s="13" t="s">
        <v>4</v>
      </c>
      <c r="E88" s="14">
        <v>0</v>
      </c>
      <c r="F88" s="14">
        <v>234100.24</v>
      </c>
      <c r="G88" s="14">
        <v>74134.11</v>
      </c>
      <c r="H88" s="14">
        <v>15480</v>
      </c>
      <c r="I88" s="14">
        <f>SUM(Table1[[#This Row],[Billing &amp; System Changes]:[Bad Debt]])</f>
        <v>323714.34999999998</v>
      </c>
    </row>
    <row r="89" spans="2:9" x14ac:dyDescent="0.35">
      <c r="B89" s="12" t="s">
        <v>17</v>
      </c>
      <c r="C89" s="22" t="s">
        <v>90</v>
      </c>
      <c r="D89" s="13" t="s">
        <v>2</v>
      </c>
      <c r="E89" s="14">
        <v>1500</v>
      </c>
      <c r="F89" s="14">
        <v>247978</v>
      </c>
      <c r="G89" s="14">
        <v>28793.56</v>
      </c>
      <c r="H89" s="14">
        <v>0</v>
      </c>
      <c r="I89" s="14">
        <f>SUM(Table1[[#This Row],[Billing &amp; System Changes]:[Bad Debt]])</f>
        <v>278271.56</v>
      </c>
    </row>
    <row r="90" spans="2:9" x14ac:dyDescent="0.35">
      <c r="B90" s="12" t="s">
        <v>17</v>
      </c>
      <c r="C90" s="22" t="s">
        <v>90</v>
      </c>
      <c r="D90" s="13" t="s">
        <v>1</v>
      </c>
      <c r="E90" s="14">
        <v>1500</v>
      </c>
      <c r="F90" s="14">
        <v>17288</v>
      </c>
      <c r="G90" s="14">
        <v>39014</v>
      </c>
      <c r="H90" s="14">
        <v>0</v>
      </c>
      <c r="I90" s="14">
        <f>SUM(Table1[[#This Row],[Billing &amp; System Changes]:[Bad Debt]])</f>
        <v>57802</v>
      </c>
    </row>
    <row r="91" spans="2:9" x14ac:dyDescent="0.35">
      <c r="B91" s="12" t="s">
        <v>17</v>
      </c>
      <c r="C91" s="22" t="s">
        <v>90</v>
      </c>
      <c r="D91" s="13" t="s">
        <v>3</v>
      </c>
      <c r="E91" s="14">
        <v>0</v>
      </c>
      <c r="F91" s="14">
        <v>13539</v>
      </c>
      <c r="G91" s="14">
        <v>8332</v>
      </c>
      <c r="H91" s="14">
        <v>0</v>
      </c>
      <c r="I91" s="14">
        <f>SUM(Table1[[#This Row],[Billing &amp; System Changes]:[Bad Debt]])</f>
        <v>21871</v>
      </c>
    </row>
    <row r="92" spans="2:9" x14ac:dyDescent="0.35">
      <c r="B92" s="12" t="s">
        <v>17</v>
      </c>
      <c r="C92" s="22" t="s">
        <v>90</v>
      </c>
      <c r="D92" s="13" t="s">
        <v>4</v>
      </c>
      <c r="E92" s="14">
        <v>0</v>
      </c>
      <c r="F92" s="14">
        <v>20623</v>
      </c>
      <c r="G92" s="14">
        <v>22865</v>
      </c>
      <c r="H92" s="14"/>
      <c r="I92" s="14">
        <f>SUM(Table1[[#This Row],[Billing &amp; System Changes]:[Bad Debt]])</f>
        <v>43488</v>
      </c>
    </row>
    <row r="93" spans="2:9" x14ac:dyDescent="0.35">
      <c r="B93" s="12" t="s">
        <v>18</v>
      </c>
      <c r="C93" s="22" t="s">
        <v>90</v>
      </c>
      <c r="D93" s="13" t="s">
        <v>2</v>
      </c>
      <c r="E93" s="14">
        <v>0</v>
      </c>
      <c r="F93" s="14">
        <v>0</v>
      </c>
      <c r="G93" s="14">
        <v>0</v>
      </c>
      <c r="H93" s="14">
        <v>0</v>
      </c>
      <c r="I93" s="14">
        <f>SUM(Table1[[#This Row],[Billing &amp; System Changes]:[Bad Debt]])</f>
        <v>0</v>
      </c>
    </row>
    <row r="94" spans="2:9" x14ac:dyDescent="0.35">
      <c r="B94" s="12" t="s">
        <v>18</v>
      </c>
      <c r="C94" s="22" t="s">
        <v>90</v>
      </c>
      <c r="D94" s="13" t="s">
        <v>1</v>
      </c>
      <c r="E94" s="14">
        <v>0</v>
      </c>
      <c r="F94" s="14">
        <v>0</v>
      </c>
      <c r="G94" s="14">
        <v>0</v>
      </c>
      <c r="H94" s="14">
        <v>0</v>
      </c>
      <c r="I94" s="14">
        <f>SUM(Table1[[#This Row],[Billing &amp; System Changes]:[Bad Debt]])</f>
        <v>0</v>
      </c>
    </row>
    <row r="95" spans="2:9" x14ac:dyDescent="0.35">
      <c r="B95" s="12" t="s">
        <v>18</v>
      </c>
      <c r="C95" s="22" t="s">
        <v>90</v>
      </c>
      <c r="D95" s="13" t="s">
        <v>3</v>
      </c>
      <c r="E95" s="14">
        <v>0</v>
      </c>
      <c r="F95" s="14">
        <v>317776</v>
      </c>
      <c r="G95" s="14">
        <v>0</v>
      </c>
      <c r="H95" s="14">
        <v>0</v>
      </c>
      <c r="I95" s="14">
        <f>SUM(Table1[[#This Row],[Billing &amp; System Changes]:[Bad Debt]])</f>
        <v>317776</v>
      </c>
    </row>
    <row r="96" spans="2:9" x14ac:dyDescent="0.35">
      <c r="B96" s="12" t="s">
        <v>18</v>
      </c>
      <c r="C96" s="22" t="s">
        <v>90</v>
      </c>
      <c r="D96" s="13" t="s">
        <v>4</v>
      </c>
      <c r="E96" s="14">
        <v>0</v>
      </c>
      <c r="F96" s="14">
        <v>0</v>
      </c>
      <c r="G96" s="14">
        <v>0</v>
      </c>
      <c r="H96" s="14">
        <v>0</v>
      </c>
      <c r="I96" s="14">
        <f>SUM(Table1[[#This Row],[Billing &amp; System Changes]:[Bad Debt]])</f>
        <v>0</v>
      </c>
    </row>
    <row r="97" spans="2:9" x14ac:dyDescent="0.35">
      <c r="B97" s="12" t="s">
        <v>19</v>
      </c>
      <c r="C97" s="22" t="s">
        <v>90</v>
      </c>
      <c r="D97" s="13" t="s">
        <v>2</v>
      </c>
      <c r="E97" s="14">
        <v>0</v>
      </c>
      <c r="F97" s="14">
        <v>0</v>
      </c>
      <c r="G97" s="14">
        <v>28429.74</v>
      </c>
      <c r="H97" s="14">
        <v>0</v>
      </c>
      <c r="I97" s="14">
        <f>SUM(Table1[[#This Row],[Billing &amp; System Changes]:[Bad Debt]])</f>
        <v>28429.74</v>
      </c>
    </row>
    <row r="98" spans="2:9" x14ac:dyDescent="0.35">
      <c r="B98" s="12" t="s">
        <v>19</v>
      </c>
      <c r="C98" s="22" t="s">
        <v>90</v>
      </c>
      <c r="D98" s="13" t="s">
        <v>1</v>
      </c>
      <c r="E98" s="14">
        <v>0</v>
      </c>
      <c r="F98" s="14"/>
      <c r="G98" s="14">
        <v>0</v>
      </c>
      <c r="H98" s="14">
        <v>0</v>
      </c>
      <c r="I98" s="14">
        <f>SUM(Table1[[#This Row],[Billing &amp; System Changes]:[Bad Debt]])</f>
        <v>0</v>
      </c>
    </row>
    <row r="99" spans="2:9" x14ac:dyDescent="0.35">
      <c r="B99" s="12" t="s">
        <v>19</v>
      </c>
      <c r="C99" s="22" t="s">
        <v>90</v>
      </c>
      <c r="D99" s="13" t="s">
        <v>3</v>
      </c>
      <c r="E99" s="14">
        <v>0</v>
      </c>
      <c r="F99" s="14">
        <v>0</v>
      </c>
      <c r="G99" s="14">
        <v>3006.03</v>
      </c>
      <c r="H99" s="14">
        <v>0</v>
      </c>
      <c r="I99" s="14">
        <f>SUM(Table1[[#This Row],[Billing &amp; System Changes]:[Bad Debt]])</f>
        <v>3006.03</v>
      </c>
    </row>
    <row r="100" spans="2:9" x14ac:dyDescent="0.35">
      <c r="B100" s="12" t="s">
        <v>19</v>
      </c>
      <c r="C100" s="22" t="s">
        <v>90</v>
      </c>
      <c r="D100" s="13" t="s">
        <v>4</v>
      </c>
      <c r="E100" s="14">
        <v>0</v>
      </c>
      <c r="F100" s="14">
        <v>2892.52</v>
      </c>
      <c r="G100" s="14">
        <v>11217.65</v>
      </c>
      <c r="H100" s="14"/>
      <c r="I100" s="14">
        <f>SUM(Table1[[#This Row],[Billing &amp; System Changes]:[Bad Debt]])</f>
        <v>14110.17</v>
      </c>
    </row>
    <row r="101" spans="2:9" x14ac:dyDescent="0.35">
      <c r="B101" s="12" t="s">
        <v>20</v>
      </c>
      <c r="C101" s="22" t="s">
        <v>90</v>
      </c>
      <c r="D101" s="13" t="s">
        <v>2</v>
      </c>
      <c r="E101" s="14">
        <v>0</v>
      </c>
      <c r="F101" s="14">
        <v>12420</v>
      </c>
      <c r="G101" s="14">
        <v>13831</v>
      </c>
      <c r="H101" s="14">
        <v>0</v>
      </c>
      <c r="I101" s="14">
        <f>SUM(Table1[[#This Row],[Billing &amp; System Changes]:[Bad Debt]])</f>
        <v>26251</v>
      </c>
    </row>
    <row r="102" spans="2:9" x14ac:dyDescent="0.35">
      <c r="B102" s="12" t="s">
        <v>20</v>
      </c>
      <c r="C102" s="22" t="s">
        <v>90</v>
      </c>
      <c r="D102" s="13" t="s">
        <v>1</v>
      </c>
      <c r="E102" s="14">
        <v>0</v>
      </c>
      <c r="F102" s="14">
        <v>30699</v>
      </c>
      <c r="G102" s="14">
        <v>30137</v>
      </c>
      <c r="H102" s="14">
        <v>0</v>
      </c>
      <c r="I102" s="14">
        <f>SUM(Table1[[#This Row],[Billing &amp; System Changes]:[Bad Debt]])</f>
        <v>60836</v>
      </c>
    </row>
    <row r="103" spans="2:9" x14ac:dyDescent="0.35">
      <c r="B103" s="12" t="s">
        <v>20</v>
      </c>
      <c r="C103" s="22" t="s">
        <v>90</v>
      </c>
      <c r="D103" s="13" t="s">
        <v>3</v>
      </c>
      <c r="E103" s="14">
        <v>0</v>
      </c>
      <c r="F103" s="14">
        <v>61509</v>
      </c>
      <c r="G103" s="14">
        <v>36563.86</v>
      </c>
      <c r="H103" s="14">
        <v>0</v>
      </c>
      <c r="I103" s="14">
        <f>SUM(Table1[[#This Row],[Billing &amp; System Changes]:[Bad Debt]])</f>
        <v>98072.86</v>
      </c>
    </row>
    <row r="104" spans="2:9" x14ac:dyDescent="0.35">
      <c r="B104" s="12" t="s">
        <v>20</v>
      </c>
      <c r="C104" s="22" t="s">
        <v>90</v>
      </c>
      <c r="D104" s="13" t="s">
        <v>4</v>
      </c>
      <c r="E104" s="14">
        <v>0</v>
      </c>
      <c r="F104" s="14">
        <v>91628</v>
      </c>
      <c r="G104" s="14">
        <v>44138</v>
      </c>
      <c r="H104" s="14">
        <v>0</v>
      </c>
      <c r="I104" s="14">
        <f>SUM(Table1[[#This Row],[Billing &amp; System Changes]:[Bad Debt]])</f>
        <v>135766</v>
      </c>
    </row>
    <row r="105" spans="2:9" x14ac:dyDescent="0.35">
      <c r="B105" s="12" t="s">
        <v>51</v>
      </c>
      <c r="C105" s="22" t="s">
        <v>90</v>
      </c>
      <c r="D105" s="13" t="s">
        <v>2</v>
      </c>
      <c r="E105" s="14">
        <v>0</v>
      </c>
      <c r="F105" s="14">
        <v>0</v>
      </c>
      <c r="G105" s="14">
        <v>0</v>
      </c>
      <c r="H105" s="14">
        <v>0</v>
      </c>
      <c r="I105" s="14">
        <f>SUM(Table1[[#This Row],[Billing &amp; System Changes]:[Bad Debt]])</f>
        <v>0</v>
      </c>
    </row>
    <row r="106" spans="2:9" x14ac:dyDescent="0.35">
      <c r="B106" s="12" t="s">
        <v>51</v>
      </c>
      <c r="C106" s="22" t="s">
        <v>90</v>
      </c>
      <c r="D106" s="13" t="s">
        <v>1</v>
      </c>
      <c r="E106" s="14">
        <v>0</v>
      </c>
      <c r="F106" s="14">
        <v>0</v>
      </c>
      <c r="G106" s="14">
        <v>0</v>
      </c>
      <c r="H106" s="14">
        <v>0</v>
      </c>
      <c r="I106" s="14">
        <f>SUM(Table1[[#This Row],[Billing &amp; System Changes]:[Bad Debt]])</f>
        <v>0</v>
      </c>
    </row>
    <row r="107" spans="2:9" x14ac:dyDescent="0.35">
      <c r="B107" s="12" t="s">
        <v>51</v>
      </c>
      <c r="C107" s="22" t="s">
        <v>90</v>
      </c>
      <c r="D107" s="13" t="s">
        <v>3</v>
      </c>
      <c r="E107" s="14">
        <v>0</v>
      </c>
      <c r="F107" s="14">
        <v>0</v>
      </c>
      <c r="G107" s="14">
        <v>3824.13</v>
      </c>
      <c r="H107" s="14">
        <v>0</v>
      </c>
      <c r="I107" s="14">
        <f>SUM(Table1[[#This Row],[Billing &amp; System Changes]:[Bad Debt]])</f>
        <v>3824.13</v>
      </c>
    </row>
    <row r="108" spans="2:9" x14ac:dyDescent="0.35">
      <c r="B108" s="12" t="s">
        <v>51</v>
      </c>
      <c r="C108" s="22" t="s">
        <v>90</v>
      </c>
      <c r="D108" s="13" t="s">
        <v>4</v>
      </c>
      <c r="E108" s="14">
        <v>0</v>
      </c>
      <c r="F108" s="14">
        <v>0</v>
      </c>
      <c r="G108" s="14">
        <v>4338.8100000000004</v>
      </c>
      <c r="H108" s="14"/>
      <c r="I108" s="14">
        <f>SUM(Table1[[#This Row],[Billing &amp; System Changes]:[Bad Debt]])</f>
        <v>4338.8100000000004</v>
      </c>
    </row>
    <row r="109" spans="2:9" x14ac:dyDescent="0.35">
      <c r="B109" s="12" t="s">
        <v>52</v>
      </c>
      <c r="C109" s="22" t="s">
        <v>90</v>
      </c>
      <c r="D109" s="13" t="s">
        <v>2</v>
      </c>
      <c r="E109" s="14">
        <v>0</v>
      </c>
      <c r="F109" s="14">
        <v>672.58</v>
      </c>
      <c r="G109" s="14">
        <v>0</v>
      </c>
      <c r="H109" s="14">
        <v>0</v>
      </c>
      <c r="I109" s="14">
        <f>SUM(Table1[[#This Row],[Billing &amp; System Changes]:[Bad Debt]])</f>
        <v>672.58</v>
      </c>
    </row>
    <row r="110" spans="2:9" x14ac:dyDescent="0.35">
      <c r="B110" s="12" t="s">
        <v>52</v>
      </c>
      <c r="C110" s="22" t="s">
        <v>90</v>
      </c>
      <c r="D110" s="13" t="s">
        <v>1</v>
      </c>
      <c r="E110" s="14"/>
      <c r="F110" s="14"/>
      <c r="G110" s="14"/>
      <c r="H110" s="14"/>
      <c r="I110" s="14">
        <f>SUM(Table1[[#This Row],[Billing &amp; System Changes]:[Bad Debt]])</f>
        <v>0</v>
      </c>
    </row>
    <row r="111" spans="2:9" x14ac:dyDescent="0.35">
      <c r="B111" s="12" t="s">
        <v>52</v>
      </c>
      <c r="C111" s="22" t="s">
        <v>90</v>
      </c>
      <c r="D111" s="13" t="s">
        <v>3</v>
      </c>
      <c r="E111" s="14"/>
      <c r="F111" s="14"/>
      <c r="G111" s="14"/>
      <c r="H111" s="14"/>
      <c r="I111" s="14">
        <f>SUM(Table1[[#This Row],[Billing &amp; System Changes]:[Bad Debt]])</f>
        <v>0</v>
      </c>
    </row>
    <row r="112" spans="2:9" x14ac:dyDescent="0.35">
      <c r="B112" s="12" t="s">
        <v>52</v>
      </c>
      <c r="C112" s="22" t="s">
        <v>90</v>
      </c>
      <c r="D112" s="13" t="s">
        <v>4</v>
      </c>
      <c r="E112" s="14">
        <v>0</v>
      </c>
      <c r="F112" s="14">
        <v>2969.69</v>
      </c>
      <c r="G112" s="14">
        <v>3006.64</v>
      </c>
      <c r="H112" s="14">
        <v>0</v>
      </c>
      <c r="I112" s="14">
        <f>SUM(Table1[[#This Row],[Billing &amp; System Changes]:[Bad Debt]])</f>
        <v>5976.33</v>
      </c>
    </row>
    <row r="113" spans="2:9" x14ac:dyDescent="0.35">
      <c r="B113" s="12" t="s">
        <v>50</v>
      </c>
      <c r="C113" s="22" t="s">
        <v>90</v>
      </c>
      <c r="D113" s="13" t="s">
        <v>2</v>
      </c>
      <c r="E113" s="14">
        <v>0</v>
      </c>
      <c r="F113" s="14">
        <v>0</v>
      </c>
      <c r="G113" s="14">
        <v>0</v>
      </c>
      <c r="H113" s="14">
        <v>0</v>
      </c>
      <c r="I113" s="14">
        <f>SUM(Table1[[#This Row],[Billing &amp; System Changes]:[Bad Debt]])</f>
        <v>0</v>
      </c>
    </row>
    <row r="114" spans="2:9" x14ac:dyDescent="0.35">
      <c r="B114" s="12" t="s">
        <v>50</v>
      </c>
      <c r="C114" s="22" t="s">
        <v>90</v>
      </c>
      <c r="D114" s="13" t="s">
        <v>1</v>
      </c>
      <c r="E114" s="14">
        <v>0</v>
      </c>
      <c r="F114" s="14">
        <v>0</v>
      </c>
      <c r="G114" s="14">
        <v>0</v>
      </c>
      <c r="H114" s="14">
        <v>0</v>
      </c>
      <c r="I114" s="14">
        <f>SUM(Table1[[#This Row],[Billing &amp; System Changes]:[Bad Debt]])</f>
        <v>0</v>
      </c>
    </row>
    <row r="115" spans="2:9" x14ac:dyDescent="0.35">
      <c r="B115" s="12" t="s">
        <v>50</v>
      </c>
      <c r="C115" s="22" t="s">
        <v>90</v>
      </c>
      <c r="D115" s="13" t="s">
        <v>3</v>
      </c>
      <c r="E115" s="14">
        <v>0</v>
      </c>
      <c r="F115" s="14">
        <v>0</v>
      </c>
      <c r="G115" s="14">
        <v>0</v>
      </c>
      <c r="H115" s="14">
        <v>0</v>
      </c>
      <c r="I115" s="14">
        <f>SUM(Table1[[#This Row],[Billing &amp; System Changes]:[Bad Debt]])</f>
        <v>0</v>
      </c>
    </row>
    <row r="116" spans="2:9" x14ac:dyDescent="0.35">
      <c r="B116" s="12" t="s">
        <v>50</v>
      </c>
      <c r="C116" s="22" t="s">
        <v>90</v>
      </c>
      <c r="D116" s="13" t="s">
        <v>4</v>
      </c>
      <c r="E116" s="14">
        <v>0</v>
      </c>
      <c r="F116" s="14">
        <v>0</v>
      </c>
      <c r="G116" s="14">
        <v>0</v>
      </c>
      <c r="H116" s="14"/>
      <c r="I116" s="14">
        <f>SUM(Table1[[#This Row],[Billing &amp; System Changes]:[Bad Debt]])</f>
        <v>0</v>
      </c>
    </row>
    <row r="117" spans="2:9" x14ac:dyDescent="0.35">
      <c r="B117" s="12" t="s">
        <v>21</v>
      </c>
      <c r="C117" s="22" t="s">
        <v>90</v>
      </c>
      <c r="D117" s="13" t="s">
        <v>2</v>
      </c>
      <c r="E117" s="14">
        <v>8514</v>
      </c>
      <c r="F117" s="14">
        <v>1295606</v>
      </c>
      <c r="G117" s="14">
        <v>22933841</v>
      </c>
      <c r="H117" s="14">
        <v>0</v>
      </c>
      <c r="I117" s="14">
        <f>SUM(Table1[[#This Row],[Billing &amp; System Changes]:[Bad Debt]])</f>
        <v>24237961</v>
      </c>
    </row>
    <row r="118" spans="2:9" x14ac:dyDescent="0.35">
      <c r="B118" s="12" t="s">
        <v>21</v>
      </c>
      <c r="C118" s="22" t="s">
        <v>90</v>
      </c>
      <c r="D118" s="13" t="s">
        <v>1</v>
      </c>
      <c r="E118" s="14">
        <v>8514</v>
      </c>
      <c r="F118" s="14">
        <v>1295606</v>
      </c>
      <c r="G118" s="14">
        <v>22933841</v>
      </c>
      <c r="H118" s="14">
        <v>0</v>
      </c>
      <c r="I118" s="14">
        <f>SUM(Table1[[#This Row],[Billing &amp; System Changes]:[Bad Debt]])</f>
        <v>24237961</v>
      </c>
    </row>
    <row r="119" spans="2:9" x14ac:dyDescent="0.35">
      <c r="B119" s="12" t="s">
        <v>21</v>
      </c>
      <c r="C119" s="22" t="s">
        <v>90</v>
      </c>
      <c r="D119" s="13" t="s">
        <v>3</v>
      </c>
      <c r="E119" s="14">
        <v>8514</v>
      </c>
      <c r="F119" s="14">
        <v>1295606</v>
      </c>
      <c r="G119" s="14">
        <v>22933841</v>
      </c>
      <c r="H119" s="14">
        <v>0</v>
      </c>
      <c r="I119" s="14">
        <f>SUM(Table1[[#This Row],[Billing &amp; System Changes]:[Bad Debt]])</f>
        <v>24237961</v>
      </c>
    </row>
    <row r="120" spans="2:9" x14ac:dyDescent="0.35">
      <c r="B120" s="12" t="s">
        <v>21</v>
      </c>
      <c r="C120" s="22" t="s">
        <v>90</v>
      </c>
      <c r="D120" s="13" t="s">
        <v>4</v>
      </c>
      <c r="E120" s="14">
        <v>8560</v>
      </c>
      <c r="F120" s="14">
        <v>3640896</v>
      </c>
      <c r="G120" s="14">
        <v>14940112</v>
      </c>
      <c r="H120" s="14">
        <v>14377509</v>
      </c>
      <c r="I120" s="14">
        <f>SUM(Table1[[#This Row],[Billing &amp; System Changes]:[Bad Debt]])</f>
        <v>32967077</v>
      </c>
    </row>
    <row r="121" spans="2:9" x14ac:dyDescent="0.35">
      <c r="B121" s="12" t="s">
        <v>22</v>
      </c>
      <c r="C121" s="22" t="s">
        <v>90</v>
      </c>
      <c r="D121" s="13" t="s">
        <v>2</v>
      </c>
      <c r="E121" s="14">
        <v>0</v>
      </c>
      <c r="F121" s="14">
        <v>41000</v>
      </c>
      <c r="G121" s="14">
        <v>273240.66000000003</v>
      </c>
      <c r="H121" s="14">
        <v>0</v>
      </c>
      <c r="I121" s="14">
        <f>SUM(Table1[[#This Row],[Billing &amp; System Changes]:[Bad Debt]])</f>
        <v>314240.66000000003</v>
      </c>
    </row>
    <row r="122" spans="2:9" x14ac:dyDescent="0.35">
      <c r="B122" s="12" t="s">
        <v>22</v>
      </c>
      <c r="C122" s="22" t="s">
        <v>90</v>
      </c>
      <c r="D122" s="13" t="s">
        <v>1</v>
      </c>
      <c r="E122" s="14">
        <v>0</v>
      </c>
      <c r="F122" s="14">
        <v>41000</v>
      </c>
      <c r="G122" s="14">
        <v>273240.66000000003</v>
      </c>
      <c r="H122" s="14">
        <v>0</v>
      </c>
      <c r="I122" s="14">
        <f>SUM(Table1[[#This Row],[Billing &amp; System Changes]:[Bad Debt]])</f>
        <v>314240.66000000003</v>
      </c>
    </row>
    <row r="123" spans="2:9" x14ac:dyDescent="0.35">
      <c r="B123" s="12" t="s">
        <v>22</v>
      </c>
      <c r="C123" s="22" t="s">
        <v>90</v>
      </c>
      <c r="D123" s="13" t="s">
        <v>3</v>
      </c>
      <c r="E123" s="14">
        <v>0</v>
      </c>
      <c r="F123" s="14">
        <v>43000</v>
      </c>
      <c r="G123" s="14">
        <v>273240.66000000003</v>
      </c>
      <c r="H123" s="14">
        <v>0</v>
      </c>
      <c r="I123" s="14">
        <f>SUM(Table1[[#This Row],[Billing &amp; System Changes]:[Bad Debt]])</f>
        <v>316240.66000000003</v>
      </c>
    </row>
    <row r="124" spans="2:9" x14ac:dyDescent="0.35">
      <c r="B124" s="12" t="s">
        <v>22</v>
      </c>
      <c r="C124" s="22" t="s">
        <v>90</v>
      </c>
      <c r="D124" s="13" t="s">
        <v>4</v>
      </c>
      <c r="E124" s="14">
        <v>0</v>
      </c>
      <c r="F124" s="14">
        <v>112165.27</v>
      </c>
      <c r="G124" s="14">
        <v>381494.06</v>
      </c>
      <c r="H124" s="14">
        <v>0</v>
      </c>
      <c r="I124" s="14">
        <f>SUM(Table1[[#This Row],[Billing &amp; System Changes]:[Bad Debt]])</f>
        <v>493659.33</v>
      </c>
    </row>
    <row r="125" spans="2:9" x14ac:dyDescent="0.35">
      <c r="B125" s="12" t="s">
        <v>23</v>
      </c>
      <c r="C125" s="22" t="s">
        <v>90</v>
      </c>
      <c r="D125" s="13" t="s">
        <v>2</v>
      </c>
      <c r="E125" s="14">
        <v>0</v>
      </c>
      <c r="F125" s="14">
        <v>0</v>
      </c>
      <c r="G125" s="14">
        <v>0</v>
      </c>
      <c r="H125" s="14">
        <v>0</v>
      </c>
      <c r="I125" s="14">
        <f>SUM(Table1[[#This Row],[Billing &amp; System Changes]:[Bad Debt]])</f>
        <v>0</v>
      </c>
    </row>
    <row r="126" spans="2:9" x14ac:dyDescent="0.35">
      <c r="B126" s="12" t="s">
        <v>23</v>
      </c>
      <c r="C126" s="22" t="s">
        <v>90</v>
      </c>
      <c r="D126" s="13" t="s">
        <v>1</v>
      </c>
      <c r="E126" s="14">
        <v>0</v>
      </c>
      <c r="F126" s="14">
        <v>0</v>
      </c>
      <c r="G126" s="14">
        <v>0</v>
      </c>
      <c r="H126" s="14">
        <v>0</v>
      </c>
      <c r="I126" s="14">
        <f>SUM(Table1[[#This Row],[Billing &amp; System Changes]:[Bad Debt]])</f>
        <v>0</v>
      </c>
    </row>
    <row r="127" spans="2:9" x14ac:dyDescent="0.35">
      <c r="B127" s="12" t="s">
        <v>23</v>
      </c>
      <c r="C127" s="22" t="s">
        <v>90</v>
      </c>
      <c r="D127" s="13" t="s">
        <v>3</v>
      </c>
      <c r="E127" s="14">
        <v>0</v>
      </c>
      <c r="F127" s="14">
        <v>0</v>
      </c>
      <c r="G127" s="14">
        <v>0</v>
      </c>
      <c r="H127" s="14">
        <v>0</v>
      </c>
      <c r="I127" s="14">
        <f>SUM(Table1[[#This Row],[Billing &amp; System Changes]:[Bad Debt]])</f>
        <v>0</v>
      </c>
    </row>
    <row r="128" spans="2:9" x14ac:dyDescent="0.35">
      <c r="B128" s="12" t="s">
        <v>23</v>
      </c>
      <c r="C128" s="22" t="s">
        <v>90</v>
      </c>
      <c r="D128" s="13" t="s">
        <v>4</v>
      </c>
      <c r="E128" s="14">
        <v>0</v>
      </c>
      <c r="F128" s="14">
        <v>0</v>
      </c>
      <c r="G128" s="14">
        <v>0</v>
      </c>
      <c r="H128" s="14">
        <v>0</v>
      </c>
      <c r="I128" s="14">
        <f>SUM(Table1[[#This Row],[Billing &amp; System Changes]:[Bad Debt]])</f>
        <v>0</v>
      </c>
    </row>
    <row r="129" spans="2:9" x14ac:dyDescent="0.35">
      <c r="B129" s="12" t="s">
        <v>24</v>
      </c>
      <c r="C129" s="22" t="s">
        <v>90</v>
      </c>
      <c r="D129" s="13" t="s">
        <v>2</v>
      </c>
      <c r="E129" s="14">
        <v>0</v>
      </c>
      <c r="F129" s="14">
        <v>0</v>
      </c>
      <c r="G129" s="14">
        <v>17985.64</v>
      </c>
      <c r="H129" s="14">
        <v>0</v>
      </c>
      <c r="I129" s="14">
        <f>SUM(Table1[[#This Row],[Billing &amp; System Changes]:[Bad Debt]])</f>
        <v>17985.64</v>
      </c>
    </row>
    <row r="130" spans="2:9" x14ac:dyDescent="0.35">
      <c r="B130" s="12" t="s">
        <v>24</v>
      </c>
      <c r="C130" s="22" t="s">
        <v>90</v>
      </c>
      <c r="D130" s="13" t="s">
        <v>1</v>
      </c>
      <c r="E130" s="14">
        <v>0</v>
      </c>
      <c r="F130" s="14">
        <v>0</v>
      </c>
      <c r="G130" s="14">
        <v>26489.279999999999</v>
      </c>
      <c r="H130" s="14">
        <v>0</v>
      </c>
      <c r="I130" s="14">
        <f>SUM(Table1[[#This Row],[Billing &amp; System Changes]:[Bad Debt]])</f>
        <v>26489.279999999999</v>
      </c>
    </row>
    <row r="131" spans="2:9" x14ac:dyDescent="0.35">
      <c r="B131" s="12" t="s">
        <v>24</v>
      </c>
      <c r="C131" s="22" t="s">
        <v>90</v>
      </c>
      <c r="D131" s="13" t="s">
        <v>3</v>
      </c>
      <c r="E131" s="14">
        <v>0</v>
      </c>
      <c r="F131" s="14">
        <v>0</v>
      </c>
      <c r="G131" s="14">
        <v>105287.64</v>
      </c>
      <c r="H131" s="14">
        <v>0</v>
      </c>
      <c r="I131" s="14">
        <f>SUM(Table1[[#This Row],[Billing &amp; System Changes]:[Bad Debt]])</f>
        <v>105287.64</v>
      </c>
    </row>
    <row r="132" spans="2:9" x14ac:dyDescent="0.35">
      <c r="B132" s="12" t="s">
        <v>24</v>
      </c>
      <c r="C132" s="22" t="s">
        <v>90</v>
      </c>
      <c r="D132" s="13" t="s">
        <v>4</v>
      </c>
      <c r="E132" s="14">
        <v>0</v>
      </c>
      <c r="F132" s="14">
        <v>0</v>
      </c>
      <c r="G132" s="14">
        <v>123309.56</v>
      </c>
      <c r="H132" s="14"/>
      <c r="I132" s="14">
        <f>SUM(Table1[[#This Row],[Billing &amp; System Changes]:[Bad Debt]])</f>
        <v>123309.56</v>
      </c>
    </row>
    <row r="133" spans="2:9" x14ac:dyDescent="0.35">
      <c r="B133" s="12" t="s">
        <v>25</v>
      </c>
      <c r="C133" s="22" t="s">
        <v>90</v>
      </c>
      <c r="D133" s="13" t="s">
        <v>2</v>
      </c>
      <c r="E133" s="14">
        <v>0</v>
      </c>
      <c r="F133" s="14">
        <v>0</v>
      </c>
      <c r="G133" s="14">
        <v>0</v>
      </c>
      <c r="H133" s="14">
        <v>0</v>
      </c>
      <c r="I133" s="14">
        <f>SUM(Table1[[#This Row],[Billing &amp; System Changes]:[Bad Debt]])</f>
        <v>0</v>
      </c>
    </row>
    <row r="134" spans="2:9" x14ac:dyDescent="0.35">
      <c r="B134" s="12" t="s">
        <v>25</v>
      </c>
      <c r="C134" s="22" t="s">
        <v>90</v>
      </c>
      <c r="D134" s="13" t="s">
        <v>1</v>
      </c>
      <c r="E134" s="14">
        <v>0</v>
      </c>
      <c r="F134" s="14">
        <v>82000</v>
      </c>
      <c r="G134" s="14">
        <v>0</v>
      </c>
      <c r="H134" s="14">
        <v>0</v>
      </c>
      <c r="I134" s="14">
        <f>SUM(Table1[[#This Row],[Billing &amp; System Changes]:[Bad Debt]])</f>
        <v>82000</v>
      </c>
    </row>
    <row r="135" spans="2:9" x14ac:dyDescent="0.35">
      <c r="B135" s="12" t="s">
        <v>25</v>
      </c>
      <c r="C135" s="22" t="s">
        <v>90</v>
      </c>
      <c r="D135" s="13" t="s">
        <v>3</v>
      </c>
      <c r="E135" s="14">
        <v>0</v>
      </c>
      <c r="F135" s="14">
        <v>96610</v>
      </c>
      <c r="G135" s="14">
        <v>0</v>
      </c>
      <c r="H135" s="14">
        <v>0</v>
      </c>
      <c r="I135" s="14">
        <f>SUM(Table1[[#This Row],[Billing &amp; System Changes]:[Bad Debt]])</f>
        <v>96610</v>
      </c>
    </row>
    <row r="136" spans="2:9" x14ac:dyDescent="0.35">
      <c r="B136" s="12" t="s">
        <v>25</v>
      </c>
      <c r="C136" s="22" t="s">
        <v>90</v>
      </c>
      <c r="D136" s="13" t="s">
        <v>4</v>
      </c>
      <c r="E136" s="14">
        <v>0</v>
      </c>
      <c r="F136" s="14">
        <v>118925</v>
      </c>
      <c r="G136" s="14">
        <v>0</v>
      </c>
      <c r="H136" s="14">
        <v>217000</v>
      </c>
      <c r="I136" s="14">
        <f>SUM(Table1[[#This Row],[Billing &amp; System Changes]:[Bad Debt]])</f>
        <v>335925</v>
      </c>
    </row>
    <row r="137" spans="2:9" x14ac:dyDescent="0.35">
      <c r="B137" s="12" t="s">
        <v>26</v>
      </c>
      <c r="C137" s="22" t="s">
        <v>90</v>
      </c>
      <c r="D137" s="13" t="s">
        <v>2</v>
      </c>
      <c r="E137" s="14">
        <v>0</v>
      </c>
      <c r="F137" s="14">
        <v>17748.885764219987</v>
      </c>
      <c r="G137" s="14">
        <v>113847</v>
      </c>
      <c r="H137" s="14">
        <v>0</v>
      </c>
      <c r="I137" s="14">
        <f>SUM(Table1[[#This Row],[Billing &amp; System Changes]:[Bad Debt]])</f>
        <v>131595.88576421997</v>
      </c>
    </row>
    <row r="138" spans="2:9" x14ac:dyDescent="0.35">
      <c r="B138" s="12" t="s">
        <v>26</v>
      </c>
      <c r="C138" s="22" t="s">
        <v>90</v>
      </c>
      <c r="D138" s="13" t="s">
        <v>1</v>
      </c>
      <c r="E138" s="14">
        <v>0</v>
      </c>
      <c r="F138" s="14"/>
      <c r="G138" s="14">
        <v>169367</v>
      </c>
      <c r="H138" s="14">
        <v>0</v>
      </c>
      <c r="I138" s="14">
        <f>SUM(Table1[[#This Row],[Billing &amp; System Changes]:[Bad Debt]])</f>
        <v>169367</v>
      </c>
    </row>
    <row r="139" spans="2:9" x14ac:dyDescent="0.35">
      <c r="B139" s="12" t="s">
        <v>26</v>
      </c>
      <c r="C139" s="22" t="s">
        <v>90</v>
      </c>
      <c r="D139" s="13" t="s">
        <v>3</v>
      </c>
      <c r="E139" s="14">
        <v>0</v>
      </c>
      <c r="F139" s="14"/>
      <c r="G139" s="14">
        <v>281084.71999999997</v>
      </c>
      <c r="H139" s="14">
        <v>0</v>
      </c>
      <c r="I139" s="14">
        <f>SUM(Table1[[#This Row],[Billing &amp; System Changes]:[Bad Debt]])</f>
        <v>281084.71999999997</v>
      </c>
    </row>
    <row r="140" spans="2:9" x14ac:dyDescent="0.35">
      <c r="B140" s="12" t="s">
        <v>26</v>
      </c>
      <c r="C140" s="22" t="s">
        <v>90</v>
      </c>
      <c r="D140" s="13" t="s">
        <v>4</v>
      </c>
      <c r="E140" s="14">
        <v>0</v>
      </c>
      <c r="F140" s="14"/>
      <c r="G140" s="14">
        <v>376863.44</v>
      </c>
      <c r="H140" s="14">
        <v>0</v>
      </c>
      <c r="I140" s="14">
        <f>SUM(Table1[[#This Row],[Billing &amp; System Changes]:[Bad Debt]])</f>
        <v>376863.44</v>
      </c>
    </row>
    <row r="141" spans="2:9" x14ac:dyDescent="0.35">
      <c r="B141" s="12" t="s">
        <v>27</v>
      </c>
      <c r="C141" s="22" t="s">
        <v>90</v>
      </c>
      <c r="D141" s="13" t="s">
        <v>2</v>
      </c>
      <c r="E141" s="14">
        <v>0</v>
      </c>
      <c r="F141" s="14">
        <v>3219.79</v>
      </c>
      <c r="G141" s="14">
        <v>0</v>
      </c>
      <c r="H141" s="14">
        <v>0</v>
      </c>
      <c r="I141" s="14">
        <f>SUM(Table1[[#This Row],[Billing &amp; System Changes]:[Bad Debt]])</f>
        <v>3219.79</v>
      </c>
    </row>
    <row r="142" spans="2:9" x14ac:dyDescent="0.35">
      <c r="B142" s="12" t="s">
        <v>27</v>
      </c>
      <c r="C142" s="22" t="s">
        <v>90</v>
      </c>
      <c r="D142" s="13" t="s">
        <v>1</v>
      </c>
      <c r="E142" s="14">
        <v>0</v>
      </c>
      <c r="F142" s="14">
        <v>2088.6799999999998</v>
      </c>
      <c r="G142" s="14">
        <v>0</v>
      </c>
      <c r="H142" s="14">
        <v>0</v>
      </c>
      <c r="I142" s="14">
        <f>SUM(Table1[[#This Row],[Billing &amp; System Changes]:[Bad Debt]])</f>
        <v>2088.6799999999998</v>
      </c>
    </row>
    <row r="143" spans="2:9" x14ac:dyDescent="0.35">
      <c r="B143" s="12" t="s">
        <v>27</v>
      </c>
      <c r="C143" s="22" t="s">
        <v>90</v>
      </c>
      <c r="D143" s="13" t="s">
        <v>3</v>
      </c>
      <c r="E143" s="14"/>
      <c r="F143" s="14"/>
      <c r="G143" s="14"/>
      <c r="H143" s="14"/>
      <c r="I143" s="14">
        <f>SUM(Table1[[#This Row],[Billing &amp; System Changes]:[Bad Debt]])</f>
        <v>0</v>
      </c>
    </row>
    <row r="144" spans="2:9" x14ac:dyDescent="0.35">
      <c r="B144" s="12" t="s">
        <v>27</v>
      </c>
      <c r="C144" s="22" t="s">
        <v>90</v>
      </c>
      <c r="D144" s="13" t="s">
        <v>4</v>
      </c>
      <c r="E144" s="14"/>
      <c r="F144" s="14"/>
      <c r="G144" s="14"/>
      <c r="H144" s="14"/>
      <c r="I144" s="14">
        <f>SUM(Table1[[#This Row],[Billing &amp; System Changes]:[Bad Debt]])</f>
        <v>0</v>
      </c>
    </row>
    <row r="145" spans="2:9" x14ac:dyDescent="0.35">
      <c r="B145" s="12" t="s">
        <v>28</v>
      </c>
      <c r="C145" s="22" t="s">
        <v>90</v>
      </c>
      <c r="D145" s="13" t="s">
        <v>2</v>
      </c>
      <c r="E145" s="14">
        <v>0</v>
      </c>
      <c r="F145" s="14">
        <v>17805.3</v>
      </c>
      <c r="G145" s="14">
        <v>109686</v>
      </c>
      <c r="H145" s="14">
        <v>0</v>
      </c>
      <c r="I145" s="14">
        <f>SUM(Table1[[#This Row],[Billing &amp; System Changes]:[Bad Debt]])</f>
        <v>127491.3</v>
      </c>
    </row>
    <row r="146" spans="2:9" x14ac:dyDescent="0.35">
      <c r="B146" s="12" t="s">
        <v>28</v>
      </c>
      <c r="C146" s="22" t="s">
        <v>90</v>
      </c>
      <c r="D146" s="13" t="s">
        <v>1</v>
      </c>
      <c r="E146" s="14">
        <v>0</v>
      </c>
      <c r="F146" s="14">
        <v>17888</v>
      </c>
      <c r="G146" s="14">
        <v>218819</v>
      </c>
      <c r="H146" s="14">
        <v>0</v>
      </c>
      <c r="I146" s="14">
        <f>SUM(Table1[[#This Row],[Billing &amp; System Changes]:[Bad Debt]])</f>
        <v>236707</v>
      </c>
    </row>
    <row r="147" spans="2:9" x14ac:dyDescent="0.35">
      <c r="B147" s="12" t="s">
        <v>28</v>
      </c>
      <c r="C147" s="22" t="s">
        <v>90</v>
      </c>
      <c r="D147" s="13" t="s">
        <v>3</v>
      </c>
      <c r="E147" s="14">
        <v>0</v>
      </c>
      <c r="F147" s="14">
        <v>55318.73</v>
      </c>
      <c r="G147" s="14">
        <v>325758</v>
      </c>
      <c r="H147" s="14">
        <v>0</v>
      </c>
      <c r="I147" s="14">
        <f>SUM(Table1[[#This Row],[Billing &amp; System Changes]:[Bad Debt]])</f>
        <v>381076.73</v>
      </c>
    </row>
    <row r="148" spans="2:9" x14ac:dyDescent="0.35">
      <c r="B148" s="12" t="s">
        <v>28</v>
      </c>
      <c r="C148" s="22" t="s">
        <v>90</v>
      </c>
      <c r="D148" s="13" t="s">
        <v>4</v>
      </c>
      <c r="E148" s="14">
        <v>0</v>
      </c>
      <c r="F148" s="14">
        <v>92584</v>
      </c>
      <c r="G148" s="14">
        <v>5000</v>
      </c>
      <c r="H148" s="14">
        <v>386605</v>
      </c>
      <c r="I148" s="14">
        <f>SUM(Table1[[#This Row],[Billing &amp; System Changes]:[Bad Debt]])</f>
        <v>484189</v>
      </c>
    </row>
    <row r="149" spans="2:9" x14ac:dyDescent="0.35">
      <c r="B149" s="12" t="s">
        <v>29</v>
      </c>
      <c r="C149" s="22" t="s">
        <v>90</v>
      </c>
      <c r="D149" s="13" t="s">
        <v>2</v>
      </c>
      <c r="E149" s="14">
        <v>0</v>
      </c>
      <c r="F149" s="14">
        <v>184000</v>
      </c>
      <c r="G149" s="14">
        <v>68033.850000000006</v>
      </c>
      <c r="H149" s="14">
        <v>0</v>
      </c>
      <c r="I149" s="14">
        <f>SUM(Table1[[#This Row],[Billing &amp; System Changes]:[Bad Debt]])</f>
        <v>252033.85</v>
      </c>
    </row>
    <row r="150" spans="2:9" x14ac:dyDescent="0.35">
      <c r="B150" s="12" t="s">
        <v>29</v>
      </c>
      <c r="C150" s="22" t="s">
        <v>90</v>
      </c>
      <c r="D150" s="13" t="s">
        <v>1</v>
      </c>
      <c r="E150" s="14">
        <v>0</v>
      </c>
      <c r="F150" s="14">
        <v>700556.59</v>
      </c>
      <c r="G150" s="14">
        <v>362020.87</v>
      </c>
      <c r="H150" s="14">
        <v>0</v>
      </c>
      <c r="I150" s="14">
        <f>SUM(Table1[[#This Row],[Billing &amp; System Changes]:[Bad Debt]])</f>
        <v>1062577.46</v>
      </c>
    </row>
    <row r="151" spans="2:9" x14ac:dyDescent="0.35">
      <c r="B151" s="12" t="s">
        <v>29</v>
      </c>
      <c r="C151" s="22" t="s">
        <v>90</v>
      </c>
      <c r="D151" s="13" t="s">
        <v>3</v>
      </c>
      <c r="E151" s="14">
        <v>0</v>
      </c>
      <c r="F151" s="14">
        <v>1098875.8899999999</v>
      </c>
      <c r="G151" s="14">
        <v>467069.21</v>
      </c>
      <c r="H151" s="14">
        <v>0</v>
      </c>
      <c r="I151" s="14">
        <f>SUM(Table1[[#This Row],[Billing &amp; System Changes]:[Bad Debt]])</f>
        <v>1565945.0999999999</v>
      </c>
    </row>
    <row r="152" spans="2:9" x14ac:dyDescent="0.35">
      <c r="B152" s="12" t="s">
        <v>29</v>
      </c>
      <c r="C152" s="22" t="s">
        <v>90</v>
      </c>
      <c r="D152" s="13" t="s">
        <v>4</v>
      </c>
      <c r="E152" s="14">
        <v>0</v>
      </c>
      <c r="F152" s="14">
        <v>1291400</v>
      </c>
      <c r="G152" s="14">
        <v>199300</v>
      </c>
      <c r="H152" s="14">
        <v>391100</v>
      </c>
      <c r="I152" s="14">
        <f>SUM(Table1[[#This Row],[Billing &amp; System Changes]:[Bad Debt]])</f>
        <v>1881800</v>
      </c>
    </row>
    <row r="153" spans="2:9" x14ac:dyDescent="0.35">
      <c r="B153" s="12" t="s">
        <v>53</v>
      </c>
      <c r="C153" s="22" t="s">
        <v>90</v>
      </c>
      <c r="D153" s="13" t="s">
        <v>2</v>
      </c>
      <c r="E153" s="14">
        <v>5000</v>
      </c>
      <c r="F153" s="14">
        <v>0</v>
      </c>
      <c r="G153" s="14">
        <v>2016</v>
      </c>
      <c r="H153" s="14">
        <v>0</v>
      </c>
      <c r="I153" s="14">
        <f>SUM(Table1[[#This Row],[Billing &amp; System Changes]:[Bad Debt]])</f>
        <v>7016</v>
      </c>
    </row>
    <row r="154" spans="2:9" x14ac:dyDescent="0.35">
      <c r="B154" s="12" t="s">
        <v>53</v>
      </c>
      <c r="C154" s="22" t="s">
        <v>90</v>
      </c>
      <c r="D154" s="13" t="s">
        <v>1</v>
      </c>
      <c r="E154" s="14">
        <v>0</v>
      </c>
      <c r="F154" s="14">
        <v>0</v>
      </c>
      <c r="G154" s="14">
        <v>936</v>
      </c>
      <c r="H154" s="14">
        <v>0</v>
      </c>
      <c r="I154" s="14">
        <f>SUM(Table1[[#This Row],[Billing &amp; System Changes]:[Bad Debt]])</f>
        <v>936</v>
      </c>
    </row>
    <row r="155" spans="2:9" x14ac:dyDescent="0.35">
      <c r="B155" s="12" t="s">
        <v>53</v>
      </c>
      <c r="C155" s="22" t="s">
        <v>90</v>
      </c>
      <c r="D155" s="13" t="s">
        <v>3</v>
      </c>
      <c r="E155" s="14">
        <v>0</v>
      </c>
      <c r="F155" s="14">
        <v>0</v>
      </c>
      <c r="G155" s="14">
        <v>3083</v>
      </c>
      <c r="H155" s="14">
        <v>0</v>
      </c>
      <c r="I155" s="14">
        <f>SUM(Table1[[#This Row],[Billing &amp; System Changes]:[Bad Debt]])</f>
        <v>3083</v>
      </c>
    </row>
    <row r="156" spans="2:9" x14ac:dyDescent="0.35">
      <c r="B156" s="12" t="s">
        <v>53</v>
      </c>
      <c r="C156" s="22" t="s">
        <v>90</v>
      </c>
      <c r="D156" s="13" t="s">
        <v>4</v>
      </c>
      <c r="E156" s="14">
        <v>0</v>
      </c>
      <c r="F156" s="14">
        <v>0</v>
      </c>
      <c r="G156" s="14">
        <v>25564</v>
      </c>
      <c r="H156" s="14">
        <v>0</v>
      </c>
      <c r="I156" s="14">
        <f>SUM(Table1[[#This Row],[Billing &amp; System Changes]:[Bad Debt]])</f>
        <v>25564</v>
      </c>
    </row>
    <row r="157" spans="2:9" x14ac:dyDescent="0.35">
      <c r="B157" s="12" t="s">
        <v>54</v>
      </c>
      <c r="C157" s="22" t="s">
        <v>90</v>
      </c>
      <c r="D157" s="13" t="s">
        <v>2</v>
      </c>
      <c r="E157" s="14">
        <v>0</v>
      </c>
      <c r="F157" s="14">
        <v>0</v>
      </c>
      <c r="G157" s="14">
        <v>0</v>
      </c>
      <c r="H157" s="14">
        <v>0</v>
      </c>
      <c r="I157" s="14">
        <f>SUM(Table1[[#This Row],[Billing &amp; System Changes]:[Bad Debt]])</f>
        <v>0</v>
      </c>
    </row>
    <row r="158" spans="2:9" x14ac:dyDescent="0.35">
      <c r="B158" s="12" t="s">
        <v>54</v>
      </c>
      <c r="C158" s="22" t="s">
        <v>90</v>
      </c>
      <c r="D158" s="13" t="s">
        <v>1</v>
      </c>
      <c r="E158" s="14">
        <v>0</v>
      </c>
      <c r="F158" s="14">
        <v>0</v>
      </c>
      <c r="G158" s="14">
        <v>0</v>
      </c>
      <c r="H158" s="14">
        <v>0</v>
      </c>
      <c r="I158" s="14">
        <f>SUM(Table1[[#This Row],[Billing &amp; System Changes]:[Bad Debt]])</f>
        <v>0</v>
      </c>
    </row>
    <row r="159" spans="2:9" x14ac:dyDescent="0.35">
      <c r="B159" s="12" t="s">
        <v>54</v>
      </c>
      <c r="C159" s="22" t="s">
        <v>90</v>
      </c>
      <c r="D159" s="13" t="s">
        <v>3</v>
      </c>
      <c r="E159" s="14">
        <v>0</v>
      </c>
      <c r="F159" s="14">
        <v>0</v>
      </c>
      <c r="G159" s="14">
        <v>0</v>
      </c>
      <c r="H159" s="14">
        <v>0</v>
      </c>
      <c r="I159" s="14">
        <f>SUM(Table1[[#This Row],[Billing &amp; System Changes]:[Bad Debt]])</f>
        <v>0</v>
      </c>
    </row>
    <row r="160" spans="2:9" x14ac:dyDescent="0.35">
      <c r="B160" s="12" t="s">
        <v>54</v>
      </c>
      <c r="C160" s="22" t="s">
        <v>90</v>
      </c>
      <c r="D160" s="13" t="s">
        <v>4</v>
      </c>
      <c r="E160" s="14">
        <v>0</v>
      </c>
      <c r="F160" s="14">
        <v>0</v>
      </c>
      <c r="G160" s="14">
        <v>0</v>
      </c>
      <c r="H160" s="14">
        <v>0</v>
      </c>
      <c r="I160" s="14">
        <f>SUM(Table1[[#This Row],[Billing &amp; System Changes]:[Bad Debt]])</f>
        <v>0</v>
      </c>
    </row>
    <row r="161" spans="2:9" x14ac:dyDescent="0.35">
      <c r="B161" s="12" t="s">
        <v>30</v>
      </c>
      <c r="C161" s="22" t="s">
        <v>90</v>
      </c>
      <c r="D161" s="13" t="s">
        <v>2</v>
      </c>
      <c r="E161" s="14">
        <v>0</v>
      </c>
      <c r="F161" s="14">
        <v>133235</v>
      </c>
      <c r="G161" s="14">
        <v>172105</v>
      </c>
      <c r="H161" s="14">
        <v>0</v>
      </c>
      <c r="I161" s="14">
        <f>SUM(Table1[[#This Row],[Billing &amp; System Changes]:[Bad Debt]])</f>
        <v>305340</v>
      </c>
    </row>
    <row r="162" spans="2:9" x14ac:dyDescent="0.35">
      <c r="B162" s="12" t="s">
        <v>30</v>
      </c>
      <c r="C162" s="22" t="s">
        <v>90</v>
      </c>
      <c r="D162" s="13" t="s">
        <v>1</v>
      </c>
      <c r="E162" s="14">
        <v>0</v>
      </c>
      <c r="F162" s="14">
        <v>59190</v>
      </c>
      <c r="G162" s="14">
        <v>6295</v>
      </c>
      <c r="H162" s="14">
        <v>0</v>
      </c>
      <c r="I162" s="14">
        <f>SUM(Table1[[#This Row],[Billing &amp; System Changes]:[Bad Debt]])</f>
        <v>65485</v>
      </c>
    </row>
    <row r="163" spans="2:9" x14ac:dyDescent="0.35">
      <c r="B163" s="12" t="s">
        <v>30</v>
      </c>
      <c r="C163" s="22" t="s">
        <v>90</v>
      </c>
      <c r="D163" s="13" t="s">
        <v>3</v>
      </c>
      <c r="E163" s="14">
        <v>0</v>
      </c>
      <c r="F163" s="14">
        <v>101500</v>
      </c>
      <c r="G163" s="14">
        <v>80000</v>
      </c>
      <c r="H163" s="14">
        <v>0</v>
      </c>
      <c r="I163" s="14">
        <f>SUM(Table1[[#This Row],[Billing &amp; System Changes]:[Bad Debt]])</f>
        <v>181500</v>
      </c>
    </row>
    <row r="164" spans="2:9" x14ac:dyDescent="0.35">
      <c r="B164" s="12" t="s">
        <v>30</v>
      </c>
      <c r="C164" s="22" t="s">
        <v>90</v>
      </c>
      <c r="D164" s="13" t="s">
        <v>4</v>
      </c>
      <c r="E164" s="14">
        <v>0</v>
      </c>
      <c r="F164" s="14">
        <v>415388</v>
      </c>
      <c r="G164" s="14">
        <v>58331</v>
      </c>
      <c r="H164" s="14">
        <v>200000</v>
      </c>
      <c r="I164" s="14">
        <f>SUM(Table1[[#This Row],[Billing &amp; System Changes]:[Bad Debt]])</f>
        <v>673719</v>
      </c>
    </row>
    <row r="165" spans="2:9" x14ac:dyDescent="0.35">
      <c r="B165" s="12" t="s">
        <v>55</v>
      </c>
      <c r="C165" s="22" t="s">
        <v>90</v>
      </c>
      <c r="D165" s="13" t="s">
        <v>2</v>
      </c>
      <c r="E165" s="14">
        <v>0</v>
      </c>
      <c r="F165" s="14">
        <v>0</v>
      </c>
      <c r="G165" s="14">
        <v>0</v>
      </c>
      <c r="H165" s="14">
        <v>0</v>
      </c>
      <c r="I165" s="14">
        <f>SUM(Table1[[#This Row],[Billing &amp; System Changes]:[Bad Debt]])</f>
        <v>0</v>
      </c>
    </row>
    <row r="166" spans="2:9" x14ac:dyDescent="0.35">
      <c r="B166" s="12" t="s">
        <v>55</v>
      </c>
      <c r="C166" s="22" t="s">
        <v>90</v>
      </c>
      <c r="D166" s="13" t="s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f>SUM(Table1[[#This Row],[Billing &amp; System Changes]:[Bad Debt]])</f>
        <v>0</v>
      </c>
    </row>
    <row r="167" spans="2:9" x14ac:dyDescent="0.35">
      <c r="B167" s="12" t="s">
        <v>55</v>
      </c>
      <c r="C167" s="22" t="s">
        <v>90</v>
      </c>
      <c r="D167" s="13" t="s">
        <v>3</v>
      </c>
      <c r="E167" s="14">
        <v>0</v>
      </c>
      <c r="F167" s="14">
        <v>0</v>
      </c>
      <c r="G167" s="14">
        <v>0</v>
      </c>
      <c r="H167" s="14">
        <v>0</v>
      </c>
      <c r="I167" s="14">
        <f>SUM(Table1[[#This Row],[Billing &amp; System Changes]:[Bad Debt]])</f>
        <v>0</v>
      </c>
    </row>
    <row r="168" spans="2:9" x14ac:dyDescent="0.35">
      <c r="B168" s="12" t="s">
        <v>55</v>
      </c>
      <c r="C168" s="22" t="s">
        <v>90</v>
      </c>
      <c r="D168" s="13" t="s">
        <v>4</v>
      </c>
      <c r="E168" s="14">
        <v>0</v>
      </c>
      <c r="F168" s="14">
        <v>0</v>
      </c>
      <c r="G168" s="14">
        <v>0</v>
      </c>
      <c r="H168" s="14">
        <v>0</v>
      </c>
      <c r="I168" s="14">
        <f>SUM(Table1[[#This Row],[Billing &amp; System Changes]:[Bad Debt]])</f>
        <v>0</v>
      </c>
    </row>
    <row r="169" spans="2:9" x14ac:dyDescent="0.35">
      <c r="B169" s="12" t="s">
        <v>56</v>
      </c>
      <c r="C169" s="22" t="s">
        <v>90</v>
      </c>
      <c r="D169" s="13" t="s">
        <v>2</v>
      </c>
      <c r="E169" s="14">
        <v>0</v>
      </c>
      <c r="F169" s="14">
        <v>0</v>
      </c>
      <c r="G169" s="14">
        <v>123332</v>
      </c>
      <c r="H169" s="14">
        <v>0</v>
      </c>
      <c r="I169" s="14">
        <f>SUM(Table1[[#This Row],[Billing &amp; System Changes]:[Bad Debt]])</f>
        <v>123332</v>
      </c>
    </row>
    <row r="170" spans="2:9" x14ac:dyDescent="0.35">
      <c r="B170" s="12" t="s">
        <v>56</v>
      </c>
      <c r="C170" s="22" t="s">
        <v>90</v>
      </c>
      <c r="D170" s="13" t="s">
        <v>1</v>
      </c>
      <c r="E170" s="14">
        <v>0</v>
      </c>
      <c r="F170" s="14">
        <v>17477</v>
      </c>
      <c r="G170" s="14">
        <v>594257</v>
      </c>
      <c r="H170" s="14">
        <v>0</v>
      </c>
      <c r="I170" s="14">
        <f>SUM(Table1[[#This Row],[Billing &amp; System Changes]:[Bad Debt]])</f>
        <v>611734</v>
      </c>
    </row>
    <row r="171" spans="2:9" x14ac:dyDescent="0.35">
      <c r="B171" s="12" t="s">
        <v>56</v>
      </c>
      <c r="C171" s="22" t="s">
        <v>90</v>
      </c>
      <c r="D171" s="13" t="s">
        <v>3</v>
      </c>
      <c r="E171" s="14">
        <v>0</v>
      </c>
      <c r="F171" s="14">
        <v>34935</v>
      </c>
      <c r="G171" s="14">
        <v>587710</v>
      </c>
      <c r="H171" s="14">
        <v>0</v>
      </c>
      <c r="I171" s="14">
        <f>SUM(Table1[[#This Row],[Billing &amp; System Changes]:[Bad Debt]])</f>
        <v>622645</v>
      </c>
    </row>
    <row r="172" spans="2:9" x14ac:dyDescent="0.35">
      <c r="B172" s="12" t="s">
        <v>56</v>
      </c>
      <c r="C172" s="22" t="s">
        <v>90</v>
      </c>
      <c r="D172" s="13" t="s">
        <v>4</v>
      </c>
      <c r="E172" s="14">
        <v>0</v>
      </c>
      <c r="F172" s="14">
        <v>52651</v>
      </c>
      <c r="G172" s="14">
        <v>534258</v>
      </c>
      <c r="H172" s="14">
        <v>145318</v>
      </c>
      <c r="I172" s="14">
        <f>SUM(Table1[[#This Row],[Billing &amp; System Changes]:[Bad Debt]])</f>
        <v>732227</v>
      </c>
    </row>
    <row r="173" spans="2:9" x14ac:dyDescent="0.35">
      <c r="B173" s="12" t="s">
        <v>31</v>
      </c>
      <c r="C173" s="22" t="s">
        <v>90</v>
      </c>
      <c r="D173" s="13" t="s">
        <v>2</v>
      </c>
      <c r="E173" s="14">
        <v>0</v>
      </c>
      <c r="F173" s="14">
        <v>0</v>
      </c>
      <c r="G173" s="14">
        <v>2154.91</v>
      </c>
      <c r="H173" s="14">
        <v>0</v>
      </c>
      <c r="I173" s="14">
        <f>SUM(Table1[[#This Row],[Billing &amp; System Changes]:[Bad Debt]])</f>
        <v>2154.91</v>
      </c>
    </row>
    <row r="174" spans="2:9" x14ac:dyDescent="0.35">
      <c r="B174" s="12" t="s">
        <v>31</v>
      </c>
      <c r="C174" s="22" t="s">
        <v>90</v>
      </c>
      <c r="D174" s="13" t="s">
        <v>1</v>
      </c>
      <c r="E174" s="14">
        <v>0</v>
      </c>
      <c r="F174" s="14">
        <v>0</v>
      </c>
      <c r="G174" s="14">
        <v>2154.91</v>
      </c>
      <c r="H174" s="14">
        <v>0</v>
      </c>
      <c r="I174" s="14">
        <f>SUM(Table1[[#This Row],[Billing &amp; System Changes]:[Bad Debt]])</f>
        <v>2154.91</v>
      </c>
    </row>
    <row r="175" spans="2:9" x14ac:dyDescent="0.35">
      <c r="B175" s="12" t="s">
        <v>31</v>
      </c>
      <c r="C175" s="22" t="s">
        <v>90</v>
      </c>
      <c r="D175" s="13" t="s">
        <v>3</v>
      </c>
      <c r="E175" s="14">
        <v>0</v>
      </c>
      <c r="F175" s="14">
        <v>0</v>
      </c>
      <c r="G175" s="14">
        <v>4506.6900000000005</v>
      </c>
      <c r="H175" s="14">
        <v>0</v>
      </c>
      <c r="I175" s="14">
        <f>SUM(Table1[[#This Row],[Billing &amp; System Changes]:[Bad Debt]])</f>
        <v>4506.6900000000005</v>
      </c>
    </row>
    <row r="176" spans="2:9" x14ac:dyDescent="0.35">
      <c r="B176" s="12" t="s">
        <v>31</v>
      </c>
      <c r="C176" s="22" t="s">
        <v>90</v>
      </c>
      <c r="D176" s="13" t="s">
        <v>4</v>
      </c>
      <c r="E176" s="14">
        <v>0</v>
      </c>
      <c r="F176" s="14">
        <v>0</v>
      </c>
      <c r="G176" s="14">
        <v>3589.04</v>
      </c>
      <c r="H176" s="14">
        <v>0</v>
      </c>
      <c r="I176" s="14">
        <f>SUM(Table1[[#This Row],[Billing &amp; System Changes]:[Bad Debt]])</f>
        <v>3589.04</v>
      </c>
    </row>
    <row r="177" spans="2:9" x14ac:dyDescent="0.35">
      <c r="B177" s="12" t="s">
        <v>57</v>
      </c>
      <c r="C177" s="22" t="s">
        <v>90</v>
      </c>
      <c r="D177" s="13" t="s">
        <v>2</v>
      </c>
      <c r="E177" s="14">
        <v>0</v>
      </c>
      <c r="F177" s="14">
        <v>155000</v>
      </c>
      <c r="G177" s="14">
        <v>63785</v>
      </c>
      <c r="H177" s="14">
        <v>0</v>
      </c>
      <c r="I177" s="14">
        <f>SUM(Table1[[#This Row],[Billing &amp; System Changes]:[Bad Debt]])</f>
        <v>218785</v>
      </c>
    </row>
    <row r="178" spans="2:9" x14ac:dyDescent="0.35">
      <c r="B178" s="12" t="s">
        <v>57</v>
      </c>
      <c r="C178" s="22" t="s">
        <v>90</v>
      </c>
      <c r="D178" s="13" t="s">
        <v>1</v>
      </c>
      <c r="E178" s="14">
        <v>0</v>
      </c>
      <c r="F178" s="14">
        <v>306000</v>
      </c>
      <c r="G178" s="14">
        <v>256367</v>
      </c>
      <c r="H178" s="14">
        <v>0</v>
      </c>
      <c r="I178" s="14">
        <f>SUM(Table1[[#This Row],[Billing &amp; System Changes]:[Bad Debt]])</f>
        <v>562367</v>
      </c>
    </row>
    <row r="179" spans="2:9" x14ac:dyDescent="0.35">
      <c r="B179" s="12" t="s">
        <v>57</v>
      </c>
      <c r="C179" s="22" t="s">
        <v>90</v>
      </c>
      <c r="D179" s="13" t="s">
        <v>3</v>
      </c>
      <c r="E179" s="14">
        <v>0</v>
      </c>
      <c r="F179" s="14">
        <v>398000</v>
      </c>
      <c r="G179" s="14">
        <v>384000</v>
      </c>
      <c r="H179" s="14">
        <v>0</v>
      </c>
      <c r="I179" s="14">
        <f>SUM(Table1[[#This Row],[Billing &amp; System Changes]:[Bad Debt]])</f>
        <v>782000</v>
      </c>
    </row>
    <row r="180" spans="2:9" x14ac:dyDescent="0.35">
      <c r="B180" s="12" t="s">
        <v>57</v>
      </c>
      <c r="C180" s="22" t="s">
        <v>90</v>
      </c>
      <c r="D180" s="13" t="s">
        <v>4</v>
      </c>
      <c r="E180" s="14">
        <v>0</v>
      </c>
      <c r="F180" s="14">
        <v>480000</v>
      </c>
      <c r="G180" s="14">
        <v>491100</v>
      </c>
      <c r="H180" s="14">
        <v>257000</v>
      </c>
      <c r="I180" s="14">
        <f>SUM(Table1[[#This Row],[Billing &amp; System Changes]:[Bad Debt]])</f>
        <v>1228100</v>
      </c>
    </row>
    <row r="181" spans="2:9" x14ac:dyDescent="0.35">
      <c r="B181" s="12" t="s">
        <v>32</v>
      </c>
      <c r="C181" s="22" t="s">
        <v>90</v>
      </c>
      <c r="D181" s="13" t="s">
        <v>2</v>
      </c>
      <c r="E181" s="14">
        <v>0</v>
      </c>
      <c r="F181" s="14">
        <v>14894.7</v>
      </c>
      <c r="G181" s="14">
        <v>10056.98</v>
      </c>
      <c r="H181" s="14">
        <v>0</v>
      </c>
      <c r="I181" s="14">
        <f>SUM(Table1[[#This Row],[Billing &amp; System Changes]:[Bad Debt]])</f>
        <v>24951.68</v>
      </c>
    </row>
    <row r="182" spans="2:9" x14ac:dyDescent="0.35">
      <c r="B182" s="12" t="s">
        <v>32</v>
      </c>
      <c r="C182" s="22" t="s">
        <v>90</v>
      </c>
      <c r="D182" s="13" t="s">
        <v>1</v>
      </c>
      <c r="E182" s="14">
        <v>0</v>
      </c>
      <c r="F182" s="14">
        <v>9736.39</v>
      </c>
      <c r="G182" s="14">
        <v>13556.03</v>
      </c>
      <c r="H182" s="14">
        <v>0</v>
      </c>
      <c r="I182" s="14">
        <f>SUM(Table1[[#This Row],[Billing &amp; System Changes]:[Bad Debt]])</f>
        <v>23292.42</v>
      </c>
    </row>
    <row r="183" spans="2:9" x14ac:dyDescent="0.35">
      <c r="B183" s="12" t="s">
        <v>32</v>
      </c>
      <c r="C183" s="22" t="s">
        <v>90</v>
      </c>
      <c r="D183" s="13" t="s">
        <v>3</v>
      </c>
      <c r="E183" s="14">
        <v>0</v>
      </c>
      <c r="F183" s="14">
        <v>11586.88</v>
      </c>
      <c r="G183" s="14">
        <v>3849.79</v>
      </c>
      <c r="H183" s="14">
        <v>0</v>
      </c>
      <c r="I183" s="14">
        <f>SUM(Table1[[#This Row],[Billing &amp; System Changes]:[Bad Debt]])</f>
        <v>15436.669999999998</v>
      </c>
    </row>
    <row r="184" spans="2:9" x14ac:dyDescent="0.35">
      <c r="B184" s="12" t="s">
        <v>32</v>
      </c>
      <c r="C184" s="22" t="s">
        <v>90</v>
      </c>
      <c r="D184" s="13" t="s">
        <v>4</v>
      </c>
      <c r="E184" s="14">
        <v>0</v>
      </c>
      <c r="F184" s="14">
        <v>48070.71</v>
      </c>
      <c r="G184" s="14">
        <v>32225.19</v>
      </c>
      <c r="H184" s="14">
        <v>0</v>
      </c>
      <c r="I184" s="14">
        <f>SUM(Table1[[#This Row],[Billing &amp; System Changes]:[Bad Debt]])</f>
        <v>80295.899999999994</v>
      </c>
    </row>
    <row r="185" spans="2:9" x14ac:dyDescent="0.35">
      <c r="B185" s="12" t="s">
        <v>42</v>
      </c>
      <c r="C185" s="22" t="s">
        <v>90</v>
      </c>
      <c r="D185" s="13" t="s">
        <v>2</v>
      </c>
      <c r="E185" s="14"/>
      <c r="F185" s="14"/>
      <c r="G185" s="14"/>
      <c r="H185" s="14"/>
      <c r="I185" s="14">
        <f>SUM(Table1[[#This Row],[Billing &amp; System Changes]:[Bad Debt]])</f>
        <v>0</v>
      </c>
    </row>
    <row r="186" spans="2:9" x14ac:dyDescent="0.35">
      <c r="B186" s="12" t="s">
        <v>42</v>
      </c>
      <c r="C186" s="22" t="s">
        <v>90</v>
      </c>
      <c r="D186" s="13" t="s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f>SUM(Table1[[#This Row],[Billing &amp; System Changes]:[Bad Debt]])</f>
        <v>0</v>
      </c>
    </row>
    <row r="187" spans="2:9" x14ac:dyDescent="0.35">
      <c r="B187" s="12" t="s">
        <v>42</v>
      </c>
      <c r="C187" s="22" t="s">
        <v>90</v>
      </c>
      <c r="D187" s="13" t="s">
        <v>3</v>
      </c>
      <c r="E187" s="14">
        <v>0</v>
      </c>
      <c r="F187" s="14">
        <v>0</v>
      </c>
      <c r="G187" s="14">
        <v>0</v>
      </c>
      <c r="H187" s="14">
        <v>0</v>
      </c>
      <c r="I187" s="14">
        <f>SUM(Table1[[#This Row],[Billing &amp; System Changes]:[Bad Debt]])</f>
        <v>0</v>
      </c>
    </row>
    <row r="188" spans="2:9" x14ac:dyDescent="0.35">
      <c r="B188" s="12" t="s">
        <v>42</v>
      </c>
      <c r="C188" s="22" t="s">
        <v>90</v>
      </c>
      <c r="D188" s="13" t="s">
        <v>4</v>
      </c>
      <c r="E188" s="14">
        <v>0</v>
      </c>
      <c r="F188" s="14">
        <v>0</v>
      </c>
      <c r="G188" s="14">
        <v>0</v>
      </c>
      <c r="H188" s="14">
        <v>0</v>
      </c>
      <c r="I188" s="14">
        <f>SUM(Table1[[#This Row],[Billing &amp; System Changes]:[Bad Debt]])</f>
        <v>0</v>
      </c>
    </row>
    <row r="189" spans="2:9" x14ac:dyDescent="0.35">
      <c r="B189" s="12" t="s">
        <v>58</v>
      </c>
      <c r="C189" s="22" t="s">
        <v>90</v>
      </c>
      <c r="D189" s="13" t="s">
        <v>2</v>
      </c>
      <c r="E189" s="14">
        <v>0</v>
      </c>
      <c r="F189" s="14">
        <v>33605.700000000012</v>
      </c>
      <c r="G189" s="14">
        <v>0</v>
      </c>
      <c r="H189" s="14">
        <v>0</v>
      </c>
      <c r="I189" s="14">
        <f>SUM(Table1[[#This Row],[Billing &amp; System Changes]:[Bad Debt]])</f>
        <v>33605.700000000012</v>
      </c>
    </row>
    <row r="190" spans="2:9" x14ac:dyDescent="0.35">
      <c r="B190" s="12" t="s">
        <v>58</v>
      </c>
      <c r="C190" s="22" t="s">
        <v>90</v>
      </c>
      <c r="D190" s="13" t="s">
        <v>1</v>
      </c>
      <c r="E190" s="14">
        <v>0</v>
      </c>
      <c r="F190" s="14">
        <v>73063.149999999994</v>
      </c>
      <c r="G190" s="14">
        <v>68183.360000000001</v>
      </c>
      <c r="H190" s="14">
        <v>0</v>
      </c>
      <c r="I190" s="14">
        <f>SUM(Table1[[#This Row],[Billing &amp; System Changes]:[Bad Debt]])</f>
        <v>141246.51</v>
      </c>
    </row>
    <row r="191" spans="2:9" x14ac:dyDescent="0.35">
      <c r="B191" s="12" t="s">
        <v>58</v>
      </c>
      <c r="C191" s="22" t="s">
        <v>90</v>
      </c>
      <c r="D191" s="13" t="s">
        <v>3</v>
      </c>
      <c r="E191" s="14">
        <v>0</v>
      </c>
      <c r="F191" s="14">
        <v>113243.65</v>
      </c>
      <c r="G191" s="14">
        <v>95925.36</v>
      </c>
      <c r="H191" s="14">
        <v>0</v>
      </c>
      <c r="I191" s="14">
        <f>SUM(Table1[[#This Row],[Billing &amp; System Changes]:[Bad Debt]])</f>
        <v>209169.01</v>
      </c>
    </row>
    <row r="192" spans="2:9" x14ac:dyDescent="0.35">
      <c r="B192" s="12" t="s">
        <v>58</v>
      </c>
      <c r="C192" s="22" t="s">
        <v>90</v>
      </c>
      <c r="D192" s="13" t="s">
        <v>4</v>
      </c>
      <c r="E192" s="14">
        <v>0</v>
      </c>
      <c r="F192" s="14">
        <v>153645.79</v>
      </c>
      <c r="G192" s="14">
        <v>131457</v>
      </c>
      <c r="H192" s="14">
        <v>0</v>
      </c>
      <c r="I192" s="14">
        <f>SUM(Table1[[#This Row],[Billing &amp; System Changes]:[Bad Debt]])</f>
        <v>285102.79000000004</v>
      </c>
    </row>
    <row r="193" spans="2:9" x14ac:dyDescent="0.35">
      <c r="B193" s="12" t="s">
        <v>33</v>
      </c>
      <c r="C193" s="22" t="s">
        <v>90</v>
      </c>
      <c r="D193" s="13" t="s">
        <v>2</v>
      </c>
      <c r="E193" s="14">
        <v>319.94</v>
      </c>
      <c r="F193" s="14">
        <v>13741.57</v>
      </c>
      <c r="G193" s="14">
        <v>0</v>
      </c>
      <c r="H193" s="14">
        <v>0</v>
      </c>
      <c r="I193" s="14">
        <f>SUM(Table1[[#This Row],[Billing &amp; System Changes]:[Bad Debt]])</f>
        <v>14061.51</v>
      </c>
    </row>
    <row r="194" spans="2:9" x14ac:dyDescent="0.35">
      <c r="B194" s="12" t="s">
        <v>33</v>
      </c>
      <c r="C194" s="22" t="s">
        <v>90</v>
      </c>
      <c r="D194" s="13" t="s">
        <v>1</v>
      </c>
      <c r="E194" s="14">
        <v>319.94</v>
      </c>
      <c r="F194" s="14">
        <v>31302.77</v>
      </c>
      <c r="G194" s="14">
        <v>3531.06</v>
      </c>
      <c r="H194" s="14">
        <v>0</v>
      </c>
      <c r="I194" s="14">
        <f>SUM(Table1[[#This Row],[Billing &amp; System Changes]:[Bad Debt]])</f>
        <v>35153.769999999997</v>
      </c>
    </row>
    <row r="195" spans="2:9" x14ac:dyDescent="0.35">
      <c r="B195" s="12" t="s">
        <v>33</v>
      </c>
      <c r="C195" s="22" t="s">
        <v>90</v>
      </c>
      <c r="D195" s="13" t="s">
        <v>3</v>
      </c>
      <c r="E195" s="14">
        <v>319.94</v>
      </c>
      <c r="F195" s="14">
        <v>39808.769999999997</v>
      </c>
      <c r="G195" s="14">
        <v>3531.06</v>
      </c>
      <c r="H195" s="14">
        <v>0</v>
      </c>
      <c r="I195" s="14">
        <f>SUM(Table1[[#This Row],[Billing &amp; System Changes]:[Bad Debt]])</f>
        <v>43659.77</v>
      </c>
    </row>
    <row r="196" spans="2:9" x14ac:dyDescent="0.35">
      <c r="B196" s="12" t="s">
        <v>33</v>
      </c>
      <c r="C196" s="22" t="s">
        <v>90</v>
      </c>
      <c r="D196" s="13" t="s">
        <v>4</v>
      </c>
      <c r="E196" s="14">
        <v>319.94</v>
      </c>
      <c r="F196" s="14">
        <v>44625.16</v>
      </c>
      <c r="G196" s="14">
        <v>3531.06</v>
      </c>
      <c r="H196" s="14">
        <v>137827.64000000001</v>
      </c>
      <c r="I196" s="14">
        <f>SUM(Table1[[#This Row],[Billing &amp; System Changes]:[Bad Debt]])</f>
        <v>186303.80000000002</v>
      </c>
    </row>
    <row r="197" spans="2:9" x14ac:dyDescent="0.35">
      <c r="B197" s="12" t="s">
        <v>59</v>
      </c>
      <c r="C197" s="22" t="s">
        <v>90</v>
      </c>
      <c r="D197" s="13" t="s">
        <v>2</v>
      </c>
      <c r="E197" s="14">
        <v>0</v>
      </c>
      <c r="F197" s="14">
        <v>20000</v>
      </c>
      <c r="G197" s="14">
        <v>346000</v>
      </c>
      <c r="H197" s="14">
        <v>0</v>
      </c>
      <c r="I197" s="14">
        <f>SUM(Table1[[#This Row],[Billing &amp; System Changes]:[Bad Debt]])</f>
        <v>366000</v>
      </c>
    </row>
    <row r="198" spans="2:9" x14ac:dyDescent="0.35">
      <c r="B198" s="12" t="s">
        <v>59</v>
      </c>
      <c r="C198" s="22" t="s">
        <v>90</v>
      </c>
      <c r="D198" s="13" t="s">
        <v>1</v>
      </c>
      <c r="E198" s="14">
        <v>0</v>
      </c>
      <c r="F198" s="14">
        <v>78000</v>
      </c>
      <c r="G198" s="14">
        <v>475000</v>
      </c>
      <c r="H198" s="14">
        <v>0</v>
      </c>
      <c r="I198" s="14">
        <f>SUM(Table1[[#This Row],[Billing &amp; System Changes]:[Bad Debt]])</f>
        <v>553000</v>
      </c>
    </row>
    <row r="199" spans="2:9" x14ac:dyDescent="0.35">
      <c r="B199" s="12" t="s">
        <v>59</v>
      </c>
      <c r="C199" s="22" t="s">
        <v>90</v>
      </c>
      <c r="D199" s="13" t="s">
        <v>3</v>
      </c>
      <c r="E199" s="14">
        <v>0</v>
      </c>
      <c r="F199" s="14">
        <v>130000</v>
      </c>
      <c r="G199" s="14">
        <v>622000</v>
      </c>
      <c r="H199" s="14">
        <v>0</v>
      </c>
      <c r="I199" s="14">
        <f>SUM(Table1[[#This Row],[Billing &amp; System Changes]:[Bad Debt]])</f>
        <v>752000</v>
      </c>
    </row>
    <row r="200" spans="2:9" x14ac:dyDescent="0.35">
      <c r="B200" s="12" t="s">
        <v>59</v>
      </c>
      <c r="C200" s="22" t="s">
        <v>90</v>
      </c>
      <c r="D200" s="13" t="s">
        <v>4</v>
      </c>
      <c r="E200" s="14"/>
      <c r="F200" s="14"/>
      <c r="G200" s="14"/>
      <c r="H200" s="14"/>
      <c r="I200" s="14">
        <f>SUM(Table1[[#This Row],[Billing &amp; System Changes]:[Bad Debt]])</f>
        <v>0</v>
      </c>
    </row>
    <row r="201" spans="2:9" x14ac:dyDescent="0.35">
      <c r="B201" s="12" t="s">
        <v>34</v>
      </c>
      <c r="C201" s="22" t="s">
        <v>90</v>
      </c>
      <c r="D201" s="13" t="s">
        <v>2</v>
      </c>
      <c r="E201" s="14">
        <v>726.43</v>
      </c>
      <c r="F201" s="14">
        <v>174127.765387408</v>
      </c>
      <c r="G201" s="14">
        <v>324788</v>
      </c>
      <c r="H201" s="14">
        <v>0</v>
      </c>
      <c r="I201" s="14">
        <f>SUM(Table1[[#This Row],[Billing &amp; System Changes]:[Bad Debt]])</f>
        <v>499642.19538740802</v>
      </c>
    </row>
    <row r="202" spans="2:9" x14ac:dyDescent="0.35">
      <c r="B202" s="12" t="s">
        <v>34</v>
      </c>
      <c r="C202" s="22" t="s">
        <v>90</v>
      </c>
      <c r="D202" s="13" t="s">
        <v>1</v>
      </c>
      <c r="E202" s="14">
        <v>786.63</v>
      </c>
      <c r="F202" s="14">
        <v>216430.610679259</v>
      </c>
      <c r="G202" s="14">
        <v>390595.86</v>
      </c>
      <c r="H202" s="14">
        <v>0</v>
      </c>
      <c r="I202" s="14">
        <f>SUM(Table1[[#This Row],[Billing &amp; System Changes]:[Bad Debt]])</f>
        <v>607813.10067925905</v>
      </c>
    </row>
    <row r="203" spans="2:9" x14ac:dyDescent="0.35">
      <c r="B203" s="12" t="s">
        <v>34</v>
      </c>
      <c r="C203" s="22" t="s">
        <v>90</v>
      </c>
      <c r="D203" s="13" t="s">
        <v>3</v>
      </c>
      <c r="E203" s="14">
        <v>576.85</v>
      </c>
      <c r="F203" s="14">
        <v>362199.59</v>
      </c>
      <c r="G203" s="14">
        <v>565906.42000000004</v>
      </c>
      <c r="H203" s="14">
        <v>0</v>
      </c>
      <c r="I203" s="14">
        <f>SUM(Table1[[#This Row],[Billing &amp; System Changes]:[Bad Debt]])</f>
        <v>928682.8600000001</v>
      </c>
    </row>
    <row r="204" spans="2:9" x14ac:dyDescent="0.35">
      <c r="B204" s="12" t="s">
        <v>34</v>
      </c>
      <c r="C204" s="22" t="s">
        <v>90</v>
      </c>
      <c r="D204" s="13" t="s">
        <v>4</v>
      </c>
      <c r="E204" s="14">
        <v>576.85</v>
      </c>
      <c r="F204" s="14">
        <v>501848.48865725001</v>
      </c>
      <c r="G204" s="14">
        <v>599163.63</v>
      </c>
      <c r="H204" s="14">
        <v>0</v>
      </c>
      <c r="I204" s="14">
        <f>SUM(Table1[[#This Row],[Billing &amp; System Changes]:[Bad Debt]])</f>
        <v>1101588.9686572501</v>
      </c>
    </row>
    <row r="205" spans="2:9" x14ac:dyDescent="0.35">
      <c r="B205" s="12" t="s">
        <v>35</v>
      </c>
      <c r="C205" s="22" t="s">
        <v>90</v>
      </c>
      <c r="D205" s="13" t="s">
        <v>2</v>
      </c>
      <c r="E205" s="14">
        <v>0</v>
      </c>
      <c r="F205" s="14">
        <v>2536</v>
      </c>
      <c r="G205" s="14">
        <v>161</v>
      </c>
      <c r="H205" s="14">
        <v>0</v>
      </c>
      <c r="I205" s="14">
        <f>SUM(Table1[[#This Row],[Billing &amp; System Changes]:[Bad Debt]])</f>
        <v>2697</v>
      </c>
    </row>
    <row r="206" spans="2:9" x14ac:dyDescent="0.35">
      <c r="B206" s="12" t="s">
        <v>35</v>
      </c>
      <c r="C206" s="22" t="s">
        <v>90</v>
      </c>
      <c r="D206" s="13" t="s">
        <v>1</v>
      </c>
      <c r="E206" s="14">
        <v>1890</v>
      </c>
      <c r="F206" s="14">
        <v>5284</v>
      </c>
      <c r="G206" s="14">
        <v>2420</v>
      </c>
      <c r="H206" s="14">
        <v>0</v>
      </c>
      <c r="I206" s="14">
        <f>SUM(Table1[[#This Row],[Billing &amp; System Changes]:[Bad Debt]])</f>
        <v>9594</v>
      </c>
    </row>
    <row r="207" spans="2:9" x14ac:dyDescent="0.35">
      <c r="B207" s="12" t="s">
        <v>35</v>
      </c>
      <c r="C207" s="22" t="s">
        <v>90</v>
      </c>
      <c r="D207" s="13" t="s">
        <v>3</v>
      </c>
      <c r="E207" s="14">
        <v>1890</v>
      </c>
      <c r="F207" s="14">
        <v>8864</v>
      </c>
      <c r="G207" s="14">
        <v>2419.5099999999998</v>
      </c>
      <c r="H207" s="14">
        <v>0</v>
      </c>
      <c r="I207" s="14">
        <f>SUM(Table1[[#This Row],[Billing &amp; System Changes]:[Bad Debt]])</f>
        <v>13173.51</v>
      </c>
    </row>
    <row r="208" spans="2:9" x14ac:dyDescent="0.35">
      <c r="B208" s="12" t="s">
        <v>35</v>
      </c>
      <c r="C208" s="22" t="s">
        <v>90</v>
      </c>
      <c r="D208" s="13" t="s">
        <v>4</v>
      </c>
      <c r="E208" s="14">
        <v>1890</v>
      </c>
      <c r="F208" s="14">
        <v>11536</v>
      </c>
      <c r="G208" s="14">
        <v>3795</v>
      </c>
      <c r="H208" s="14"/>
      <c r="I208" s="14">
        <f>SUM(Table1[[#This Row],[Billing &amp; System Changes]:[Bad Debt]])</f>
        <v>17221</v>
      </c>
    </row>
    <row r="209" spans="2:9" x14ac:dyDescent="0.35">
      <c r="B209" s="12" t="s">
        <v>36</v>
      </c>
      <c r="C209" s="22" t="s">
        <v>90</v>
      </c>
      <c r="D209" s="13" t="s">
        <v>2</v>
      </c>
      <c r="E209" s="14">
        <v>0</v>
      </c>
      <c r="F209" s="14">
        <v>1109</v>
      </c>
      <c r="G209" s="14">
        <v>688</v>
      </c>
      <c r="H209" s="14">
        <v>0</v>
      </c>
      <c r="I209" s="14">
        <f>SUM(Table1[[#This Row],[Billing &amp; System Changes]:[Bad Debt]])</f>
        <v>1797</v>
      </c>
    </row>
    <row r="210" spans="2:9" x14ac:dyDescent="0.35">
      <c r="B210" s="12" t="s">
        <v>36</v>
      </c>
      <c r="C210" s="22" t="s">
        <v>90</v>
      </c>
      <c r="D210" s="13" t="s">
        <v>1</v>
      </c>
      <c r="E210" s="14">
        <v>0</v>
      </c>
      <c r="F210" s="14">
        <v>9253</v>
      </c>
      <c r="G210" s="14">
        <v>7353</v>
      </c>
      <c r="H210" s="14">
        <v>0</v>
      </c>
      <c r="I210" s="14">
        <f>SUM(Table1[[#This Row],[Billing &amp; System Changes]:[Bad Debt]])</f>
        <v>16606</v>
      </c>
    </row>
    <row r="211" spans="2:9" x14ac:dyDescent="0.35">
      <c r="B211" s="12" t="s">
        <v>36</v>
      </c>
      <c r="C211" s="22" t="s">
        <v>90</v>
      </c>
      <c r="D211" s="13" t="s">
        <v>3</v>
      </c>
      <c r="E211" s="14">
        <v>0</v>
      </c>
      <c r="F211" s="14">
        <v>16750</v>
      </c>
      <c r="G211" s="14">
        <v>7690</v>
      </c>
      <c r="H211" s="14">
        <v>0</v>
      </c>
      <c r="I211" s="14">
        <f>SUM(Table1[[#This Row],[Billing &amp; System Changes]:[Bad Debt]])</f>
        <v>24440</v>
      </c>
    </row>
    <row r="212" spans="2:9" x14ac:dyDescent="0.35">
      <c r="B212" s="12" t="s">
        <v>36</v>
      </c>
      <c r="C212" s="22" t="s">
        <v>90</v>
      </c>
      <c r="D212" s="13" t="s">
        <v>4</v>
      </c>
      <c r="E212" s="14">
        <v>324</v>
      </c>
      <c r="F212" s="14">
        <v>17124</v>
      </c>
      <c r="G212" s="14">
        <v>7577</v>
      </c>
      <c r="H212" s="14">
        <v>0</v>
      </c>
      <c r="I212" s="14">
        <f>SUM(Table1[[#This Row],[Billing &amp; System Changes]:[Bad Debt]])</f>
        <v>25025</v>
      </c>
    </row>
    <row r="213" spans="2:9" x14ac:dyDescent="0.35">
      <c r="B213" s="12" t="s">
        <v>37</v>
      </c>
      <c r="C213" s="22" t="s">
        <v>90</v>
      </c>
      <c r="D213" s="13" t="s">
        <v>2</v>
      </c>
      <c r="E213" s="14">
        <v>0</v>
      </c>
      <c r="F213" s="14">
        <v>0</v>
      </c>
      <c r="G213" s="14">
        <v>0</v>
      </c>
      <c r="H213" s="14">
        <v>0</v>
      </c>
      <c r="I213" s="14">
        <f>SUM(Table1[[#This Row],[Billing &amp; System Changes]:[Bad Debt]])</f>
        <v>0</v>
      </c>
    </row>
    <row r="214" spans="2:9" x14ac:dyDescent="0.35">
      <c r="B214" s="12" t="s">
        <v>37</v>
      </c>
      <c r="C214" s="22" t="s">
        <v>90</v>
      </c>
      <c r="D214" s="13" t="s">
        <v>1</v>
      </c>
      <c r="E214" s="14">
        <v>0</v>
      </c>
      <c r="F214" s="14">
        <v>0</v>
      </c>
      <c r="G214" s="14">
        <v>0</v>
      </c>
      <c r="H214" s="14">
        <v>0</v>
      </c>
      <c r="I214" s="14">
        <f>SUM(Table1[[#This Row],[Billing &amp; System Changes]:[Bad Debt]])</f>
        <v>0</v>
      </c>
    </row>
    <row r="215" spans="2:9" x14ac:dyDescent="0.35">
      <c r="B215" s="12" t="s">
        <v>37</v>
      </c>
      <c r="C215" s="22" t="s">
        <v>90</v>
      </c>
      <c r="D215" s="13" t="s">
        <v>3</v>
      </c>
      <c r="E215" s="14">
        <v>661.2</v>
      </c>
      <c r="F215" s="14">
        <v>0</v>
      </c>
      <c r="G215" s="14">
        <v>1114.8399999999999</v>
      </c>
      <c r="H215" s="14">
        <v>0</v>
      </c>
      <c r="I215" s="14">
        <f>SUM(Table1[[#This Row],[Billing &amp; System Changes]:[Bad Debt]])</f>
        <v>1776.04</v>
      </c>
    </row>
    <row r="216" spans="2:9" x14ac:dyDescent="0.35">
      <c r="B216" s="12" t="s">
        <v>37</v>
      </c>
      <c r="C216" s="22" t="s">
        <v>90</v>
      </c>
      <c r="D216" s="13" t="s">
        <v>4</v>
      </c>
      <c r="E216" s="14">
        <v>661</v>
      </c>
      <c r="F216" s="14">
        <v>0</v>
      </c>
      <c r="G216" s="14">
        <v>1114.8399999999999</v>
      </c>
      <c r="H216" s="14">
        <v>0</v>
      </c>
      <c r="I216" s="14">
        <f>SUM(Table1[[#This Row],[Billing &amp; System Changes]:[Bad Debt]])</f>
        <v>1775.84</v>
      </c>
    </row>
    <row r="217" spans="2:9" x14ac:dyDescent="0.35">
      <c r="B217" s="12" t="s">
        <v>38</v>
      </c>
      <c r="C217" s="22" t="s">
        <v>90</v>
      </c>
      <c r="D217" s="13" t="s">
        <v>2</v>
      </c>
      <c r="E217" s="14">
        <v>0</v>
      </c>
      <c r="F217" s="14">
        <v>8075</v>
      </c>
      <c r="G217" s="14">
        <v>121435</v>
      </c>
      <c r="H217" s="14">
        <v>0</v>
      </c>
      <c r="I217" s="14">
        <f>SUM(Table1[[#This Row],[Billing &amp; System Changes]:[Bad Debt]])</f>
        <v>129510</v>
      </c>
    </row>
    <row r="218" spans="2:9" x14ac:dyDescent="0.35">
      <c r="B218" s="12" t="s">
        <v>38</v>
      </c>
      <c r="C218" s="22" t="s">
        <v>90</v>
      </c>
      <c r="D218" s="13" t="s">
        <v>1</v>
      </c>
      <c r="E218" s="14">
        <v>0</v>
      </c>
      <c r="F218" s="14">
        <v>67500</v>
      </c>
      <c r="G218" s="14">
        <v>390505</v>
      </c>
      <c r="H218" s="14">
        <v>0</v>
      </c>
      <c r="I218" s="14">
        <f>SUM(Table1[[#This Row],[Billing &amp; System Changes]:[Bad Debt]])</f>
        <v>458005</v>
      </c>
    </row>
    <row r="219" spans="2:9" x14ac:dyDescent="0.35">
      <c r="B219" s="12" t="s">
        <v>38</v>
      </c>
      <c r="C219" s="22" t="s">
        <v>90</v>
      </c>
      <c r="D219" s="13" t="s">
        <v>3</v>
      </c>
      <c r="E219" s="14">
        <v>0</v>
      </c>
      <c r="F219" s="14">
        <v>90588</v>
      </c>
      <c r="G219" s="14">
        <v>471344</v>
      </c>
      <c r="H219" s="14">
        <v>0</v>
      </c>
      <c r="I219" s="14">
        <f>SUM(Table1[[#This Row],[Billing &amp; System Changes]:[Bad Debt]])</f>
        <v>561932</v>
      </c>
    </row>
    <row r="220" spans="2:9" x14ac:dyDescent="0.35">
      <c r="B220" s="12" t="s">
        <v>38</v>
      </c>
      <c r="C220" s="22" t="s">
        <v>90</v>
      </c>
      <c r="D220" s="13" t="s">
        <v>4</v>
      </c>
      <c r="E220" s="14">
        <v>0</v>
      </c>
      <c r="F220" s="14">
        <v>84119</v>
      </c>
      <c r="G220" s="14">
        <v>563796</v>
      </c>
      <c r="H220" s="14">
        <v>221301</v>
      </c>
      <c r="I220" s="14">
        <f>SUM(Table1[[#This Row],[Billing &amp; System Changes]:[Bad Debt]])</f>
        <v>869216</v>
      </c>
    </row>
    <row r="221" spans="2:9" x14ac:dyDescent="0.35">
      <c r="B221" s="12" t="s">
        <v>39</v>
      </c>
      <c r="C221" s="22" t="s">
        <v>90</v>
      </c>
      <c r="D221" s="13" t="s">
        <v>2</v>
      </c>
      <c r="E221" s="14">
        <v>0</v>
      </c>
      <c r="F221" s="14">
        <v>0</v>
      </c>
      <c r="G221" s="14">
        <v>0</v>
      </c>
      <c r="H221" s="14">
        <v>0</v>
      </c>
      <c r="I221" s="14">
        <f>SUM(Table1[[#This Row],[Billing &amp; System Changes]:[Bad Debt]])</f>
        <v>0</v>
      </c>
    </row>
    <row r="222" spans="2:9" x14ac:dyDescent="0.35">
      <c r="B222" s="12" t="s">
        <v>39</v>
      </c>
      <c r="C222" s="22" t="s">
        <v>90</v>
      </c>
      <c r="D222" s="13" t="s">
        <v>1</v>
      </c>
      <c r="E222" s="14">
        <v>0</v>
      </c>
      <c r="F222" s="14">
        <v>0</v>
      </c>
      <c r="G222" s="14">
        <v>0</v>
      </c>
      <c r="H222" s="14">
        <v>0</v>
      </c>
      <c r="I222" s="14">
        <f>SUM(Table1[[#This Row],[Billing &amp; System Changes]:[Bad Debt]])</f>
        <v>0</v>
      </c>
    </row>
    <row r="223" spans="2:9" x14ac:dyDescent="0.35">
      <c r="B223" s="12" t="s">
        <v>39</v>
      </c>
      <c r="C223" s="22" t="s">
        <v>90</v>
      </c>
      <c r="D223" s="13" t="s">
        <v>3</v>
      </c>
      <c r="E223" s="14">
        <v>0</v>
      </c>
      <c r="F223" s="14">
        <v>0</v>
      </c>
      <c r="G223" s="14">
        <v>0</v>
      </c>
      <c r="H223" s="14">
        <v>0</v>
      </c>
      <c r="I223" s="14">
        <f>SUM(Table1[[#This Row],[Billing &amp; System Changes]:[Bad Debt]])</f>
        <v>0</v>
      </c>
    </row>
    <row r="224" spans="2:9" x14ac:dyDescent="0.35">
      <c r="B224" s="12" t="s">
        <v>39</v>
      </c>
      <c r="C224" s="22" t="s">
        <v>90</v>
      </c>
      <c r="D224" s="13" t="s">
        <v>4</v>
      </c>
      <c r="E224" s="14">
        <v>0</v>
      </c>
      <c r="F224" s="14">
        <v>0</v>
      </c>
      <c r="G224" s="14">
        <v>0</v>
      </c>
      <c r="H224" s="14">
        <v>0</v>
      </c>
      <c r="I224" s="14">
        <f>SUM(Table1[[#This Row],[Billing &amp; System Changes]:[Bad Debt]])</f>
        <v>0</v>
      </c>
    </row>
    <row r="225" spans="2:9" x14ac:dyDescent="0.35">
      <c r="B225" s="12" t="s">
        <v>60</v>
      </c>
      <c r="C225" s="22" t="s">
        <v>90</v>
      </c>
      <c r="D225" s="13" t="s">
        <v>2</v>
      </c>
      <c r="E225" s="14">
        <v>56915</v>
      </c>
      <c r="F225" s="14">
        <v>3767025</v>
      </c>
      <c r="G225" s="14">
        <v>3521527</v>
      </c>
      <c r="H225" s="14">
        <v>0</v>
      </c>
      <c r="I225" s="14">
        <f>SUM(Table1[[#This Row],[Billing &amp; System Changes]:[Bad Debt]])</f>
        <v>7345467</v>
      </c>
    </row>
    <row r="226" spans="2:9" x14ac:dyDescent="0.35">
      <c r="B226" s="12" t="s">
        <v>60</v>
      </c>
      <c r="C226" s="22" t="s">
        <v>90</v>
      </c>
      <c r="D226" s="13" t="s">
        <v>1</v>
      </c>
      <c r="E226" s="14">
        <v>73093</v>
      </c>
      <c r="F226" s="14">
        <v>8200000</v>
      </c>
      <c r="G226" s="14">
        <v>8585794</v>
      </c>
      <c r="H226" s="14">
        <v>0</v>
      </c>
      <c r="I226" s="14">
        <f>SUM(Table1[[#This Row],[Billing &amp; System Changes]:[Bad Debt]])</f>
        <v>16858887</v>
      </c>
    </row>
    <row r="227" spans="2:9" x14ac:dyDescent="0.35">
      <c r="B227" s="12" t="s">
        <v>60</v>
      </c>
      <c r="C227" s="22" t="s">
        <v>90</v>
      </c>
      <c r="D227" s="13" t="s">
        <v>3</v>
      </c>
      <c r="E227" s="14">
        <v>103829</v>
      </c>
      <c r="F227" s="14">
        <v>13092070</v>
      </c>
      <c r="G227" s="14">
        <v>20331186</v>
      </c>
      <c r="H227" s="14">
        <v>0</v>
      </c>
      <c r="I227" s="14">
        <f>SUM(Table1[[#This Row],[Billing &amp; System Changes]:[Bad Debt]])</f>
        <v>33527085</v>
      </c>
    </row>
    <row r="228" spans="2:9" x14ac:dyDescent="0.35">
      <c r="B228" s="12" t="s">
        <v>60</v>
      </c>
      <c r="C228" s="22" t="s">
        <v>90</v>
      </c>
      <c r="D228" s="13" t="s">
        <v>4</v>
      </c>
      <c r="E228" s="14">
        <v>103829</v>
      </c>
      <c r="F228" s="14">
        <v>16282964</v>
      </c>
      <c r="G228" s="14">
        <v>2007747</v>
      </c>
      <c r="H228" s="14">
        <v>22575453</v>
      </c>
      <c r="I228" s="14">
        <f>SUM(Table1[[#This Row],[Billing &amp; System Changes]:[Bad Debt]])</f>
        <v>40969993</v>
      </c>
    </row>
    <row r="229" spans="2:9" x14ac:dyDescent="0.35">
      <c r="B229" s="12" t="s">
        <v>61</v>
      </c>
      <c r="C229" s="22" t="s">
        <v>90</v>
      </c>
      <c r="D229" s="13" t="s">
        <v>2</v>
      </c>
      <c r="E229" s="14">
        <v>0</v>
      </c>
      <c r="F229" s="14">
        <v>0</v>
      </c>
      <c r="G229" s="14">
        <v>40000</v>
      </c>
      <c r="H229" s="14">
        <v>0</v>
      </c>
      <c r="I229" s="14">
        <f>SUM(Table1[[#This Row],[Billing &amp; System Changes]:[Bad Debt]])</f>
        <v>40000</v>
      </c>
    </row>
    <row r="230" spans="2:9" x14ac:dyDescent="0.35">
      <c r="B230" s="12" t="s">
        <v>61</v>
      </c>
      <c r="C230" s="22" t="s">
        <v>90</v>
      </c>
      <c r="D230" s="13" t="s">
        <v>1</v>
      </c>
      <c r="E230" s="14">
        <v>1500</v>
      </c>
      <c r="F230" s="14">
        <v>32000</v>
      </c>
      <c r="G230" s="14">
        <v>58000</v>
      </c>
      <c r="H230" s="14">
        <v>0</v>
      </c>
      <c r="I230" s="14">
        <f>SUM(Table1[[#This Row],[Billing &amp; System Changes]:[Bad Debt]])</f>
        <v>91500</v>
      </c>
    </row>
    <row r="231" spans="2:9" x14ac:dyDescent="0.35">
      <c r="B231" s="12" t="s">
        <v>61</v>
      </c>
      <c r="C231" s="22" t="s">
        <v>90</v>
      </c>
      <c r="D231" s="13" t="s">
        <v>3</v>
      </c>
      <c r="E231" s="14">
        <v>0</v>
      </c>
      <c r="F231" s="14">
        <v>7500</v>
      </c>
      <c r="G231" s="14">
        <v>51000</v>
      </c>
      <c r="H231" s="14">
        <v>0</v>
      </c>
      <c r="I231" s="14">
        <f>SUM(Table1[[#This Row],[Billing &amp; System Changes]:[Bad Debt]])</f>
        <v>58500</v>
      </c>
    </row>
    <row r="232" spans="2:9" x14ac:dyDescent="0.35">
      <c r="B232" s="12" t="s">
        <v>61</v>
      </c>
      <c r="C232" s="22" t="s">
        <v>90</v>
      </c>
      <c r="D232" s="13" t="s">
        <v>4</v>
      </c>
      <c r="E232" s="14">
        <v>1500</v>
      </c>
      <c r="F232" s="14">
        <v>7500</v>
      </c>
      <c r="G232" s="14">
        <v>6000</v>
      </c>
      <c r="H232" s="14">
        <v>5000</v>
      </c>
      <c r="I232" s="14">
        <f>SUM(Table1[[#This Row],[Billing &amp; System Changes]:[Bad Debt]])</f>
        <v>20000</v>
      </c>
    </row>
    <row r="233" spans="2:9" x14ac:dyDescent="0.35">
      <c r="B233" s="12" t="s">
        <v>62</v>
      </c>
      <c r="C233" s="22" t="s">
        <v>90</v>
      </c>
      <c r="D233" s="13" t="s">
        <v>2</v>
      </c>
      <c r="E233" s="14">
        <v>2794.13</v>
      </c>
      <c r="F233" s="14">
        <v>0</v>
      </c>
      <c r="G233" s="14">
        <v>87922.2</v>
      </c>
      <c r="H233" s="14">
        <v>0</v>
      </c>
      <c r="I233" s="14">
        <f>SUM(Table1[[#This Row],[Billing &amp; System Changes]:[Bad Debt]])</f>
        <v>90716.33</v>
      </c>
    </row>
    <row r="234" spans="2:9" x14ac:dyDescent="0.35">
      <c r="B234" s="12" t="s">
        <v>62</v>
      </c>
      <c r="C234" s="22" t="s">
        <v>90</v>
      </c>
      <c r="D234" s="13" t="s">
        <v>1</v>
      </c>
      <c r="E234" s="14">
        <v>3690.52</v>
      </c>
      <c r="F234" s="14">
        <v>0</v>
      </c>
      <c r="G234" s="14">
        <v>108638.66</v>
      </c>
      <c r="H234" s="14">
        <v>0</v>
      </c>
      <c r="I234" s="14">
        <f>SUM(Table1[[#This Row],[Billing &amp; System Changes]:[Bad Debt]])</f>
        <v>112329.18000000001</v>
      </c>
    </row>
    <row r="235" spans="2:9" x14ac:dyDescent="0.35">
      <c r="B235" s="12" t="s">
        <v>62</v>
      </c>
      <c r="C235" s="22" t="s">
        <v>90</v>
      </c>
      <c r="D235" s="13" t="s">
        <v>3</v>
      </c>
      <c r="E235" s="14">
        <v>5023.8900000000003</v>
      </c>
      <c r="F235" s="14">
        <v>0</v>
      </c>
      <c r="G235" s="14">
        <v>130654.8</v>
      </c>
      <c r="H235" s="14">
        <v>0</v>
      </c>
      <c r="I235" s="14">
        <f>SUM(Table1[[#This Row],[Billing &amp; System Changes]:[Bad Debt]])</f>
        <v>135678.69</v>
      </c>
    </row>
    <row r="236" spans="2:9" x14ac:dyDescent="0.35">
      <c r="B236" s="12" t="s">
        <v>62</v>
      </c>
      <c r="C236" s="22" t="s">
        <v>90</v>
      </c>
      <c r="D236" s="13" t="s">
        <v>4</v>
      </c>
      <c r="E236" s="14">
        <v>5470</v>
      </c>
      <c r="F236" s="14">
        <v>0</v>
      </c>
      <c r="G236" s="14">
        <v>133500</v>
      </c>
      <c r="H236" s="14">
        <v>0</v>
      </c>
      <c r="I236" s="14">
        <f>SUM(Table1[[#This Row],[Billing &amp; System Changes]:[Bad Debt]])</f>
        <v>138970</v>
      </c>
    </row>
    <row r="237" spans="2:9" x14ac:dyDescent="0.35">
      <c r="B237" s="12" t="s">
        <v>63</v>
      </c>
      <c r="C237" s="22" t="s">
        <v>90</v>
      </c>
      <c r="D237" s="13" t="s">
        <v>2</v>
      </c>
      <c r="E237" s="14">
        <v>471</v>
      </c>
      <c r="F237" s="14">
        <v>12591</v>
      </c>
      <c r="G237" s="14">
        <v>41325</v>
      </c>
      <c r="H237" s="14">
        <v>0</v>
      </c>
      <c r="I237" s="14">
        <f>SUM(Table1[[#This Row],[Billing &amp; System Changes]:[Bad Debt]])</f>
        <v>54387</v>
      </c>
    </row>
    <row r="238" spans="2:9" x14ac:dyDescent="0.35">
      <c r="B238" s="12" t="s">
        <v>63</v>
      </c>
      <c r="C238" s="22" t="s">
        <v>90</v>
      </c>
      <c r="D238" s="13" t="s">
        <v>1</v>
      </c>
      <c r="E238" s="14">
        <v>471</v>
      </c>
      <c r="F238" s="14">
        <v>45034</v>
      </c>
      <c r="G238" s="14">
        <v>242681</v>
      </c>
      <c r="H238" s="14">
        <v>0</v>
      </c>
      <c r="I238" s="14">
        <f>SUM(Table1[[#This Row],[Billing &amp; System Changes]:[Bad Debt]])</f>
        <v>288186</v>
      </c>
    </row>
    <row r="239" spans="2:9" x14ac:dyDescent="0.35">
      <c r="B239" s="12" t="s">
        <v>63</v>
      </c>
      <c r="C239" s="22" t="s">
        <v>90</v>
      </c>
      <c r="D239" s="13" t="s">
        <v>3</v>
      </c>
      <c r="E239" s="14">
        <v>471</v>
      </c>
      <c r="F239" s="14">
        <v>75268</v>
      </c>
      <c r="G239" s="14">
        <v>322793</v>
      </c>
      <c r="H239" s="14">
        <v>0</v>
      </c>
      <c r="I239" s="14">
        <f>SUM(Table1[[#This Row],[Billing &amp; System Changes]:[Bad Debt]])</f>
        <v>398532</v>
      </c>
    </row>
    <row r="240" spans="2:9" x14ac:dyDescent="0.35">
      <c r="B240" s="12" t="s">
        <v>63</v>
      </c>
      <c r="C240" s="22" t="s">
        <v>90</v>
      </c>
      <c r="D240" s="13" t="s">
        <v>4</v>
      </c>
      <c r="E240" s="14">
        <v>471</v>
      </c>
      <c r="F240" s="14">
        <v>50009</v>
      </c>
      <c r="G240" s="14">
        <v>88356</v>
      </c>
      <c r="H240" s="14">
        <v>221497</v>
      </c>
      <c r="I240" s="14">
        <f>SUM(Table1[[#This Row],[Billing &amp; System Changes]:[Bad Debt]])</f>
        <v>360333</v>
      </c>
    </row>
    <row r="241" spans="2:9" x14ac:dyDescent="0.35">
      <c r="B241" s="12" t="s">
        <v>40</v>
      </c>
      <c r="C241" s="22" t="s">
        <v>90</v>
      </c>
      <c r="D241" s="13" t="s">
        <v>2</v>
      </c>
      <c r="E241" s="14">
        <v>0</v>
      </c>
      <c r="F241" s="14">
        <v>0</v>
      </c>
      <c r="G241" s="14">
        <v>39000</v>
      </c>
      <c r="H241" s="14">
        <v>0</v>
      </c>
      <c r="I241" s="14">
        <f>SUM(Table1[[#This Row],[Billing &amp; System Changes]:[Bad Debt]])</f>
        <v>39000</v>
      </c>
    </row>
    <row r="242" spans="2:9" x14ac:dyDescent="0.35">
      <c r="B242" s="12" t="s">
        <v>40</v>
      </c>
      <c r="C242" s="22" t="s">
        <v>90</v>
      </c>
      <c r="D242" s="13" t="s">
        <v>1</v>
      </c>
      <c r="E242" s="14">
        <v>0</v>
      </c>
      <c r="F242" s="14">
        <v>5705.1100000000006</v>
      </c>
      <c r="G242" s="14">
        <v>59153.45</v>
      </c>
      <c r="H242" s="14">
        <v>0</v>
      </c>
      <c r="I242" s="14">
        <f>SUM(Table1[[#This Row],[Billing &amp; System Changes]:[Bad Debt]])</f>
        <v>64858.559999999998</v>
      </c>
    </row>
    <row r="243" spans="2:9" x14ac:dyDescent="0.35">
      <c r="B243" s="12" t="s">
        <v>40</v>
      </c>
      <c r="C243" s="22" t="s">
        <v>90</v>
      </c>
      <c r="D243" s="13" t="s">
        <v>3</v>
      </c>
      <c r="E243" s="14">
        <v>0</v>
      </c>
      <c r="F243" s="14">
        <v>10725.560000000001</v>
      </c>
      <c r="G243" s="14">
        <v>60716.76</v>
      </c>
      <c r="H243" s="14">
        <v>0</v>
      </c>
      <c r="I243" s="14">
        <f>SUM(Table1[[#This Row],[Billing &amp; System Changes]:[Bad Debt]])</f>
        <v>71442.320000000007</v>
      </c>
    </row>
    <row r="244" spans="2:9" x14ac:dyDescent="0.35">
      <c r="B244" s="12" t="s">
        <v>40</v>
      </c>
      <c r="C244" s="22" t="s">
        <v>90</v>
      </c>
      <c r="D244" s="13" t="s">
        <v>4</v>
      </c>
      <c r="E244" s="14">
        <v>0</v>
      </c>
      <c r="F244" s="14">
        <v>6321.46</v>
      </c>
      <c r="G244" s="14">
        <v>62803.35</v>
      </c>
      <c r="H244" s="14">
        <v>0</v>
      </c>
      <c r="I244" s="14">
        <f>SUM(Table1[[#This Row],[Billing &amp; System Changes]:[Bad Debt]])</f>
        <v>69124.81</v>
      </c>
    </row>
    <row r="245" spans="2:9" x14ac:dyDescent="0.35">
      <c r="B245" s="12" t="s">
        <v>41</v>
      </c>
      <c r="C245" s="22" t="s">
        <v>90</v>
      </c>
      <c r="D245" s="13" t="s">
        <v>2</v>
      </c>
      <c r="E245" s="14">
        <v>1688</v>
      </c>
      <c r="F245" s="14">
        <v>7203</v>
      </c>
      <c r="G245" s="14">
        <v>119056</v>
      </c>
      <c r="H245" s="14">
        <v>0</v>
      </c>
      <c r="I245" s="14">
        <f>SUM(Table1[[#This Row],[Billing &amp; System Changes]:[Bad Debt]])</f>
        <v>127947</v>
      </c>
    </row>
    <row r="246" spans="2:9" x14ac:dyDescent="0.35">
      <c r="B246" s="12" t="s">
        <v>41</v>
      </c>
      <c r="C246" s="22" t="s">
        <v>90</v>
      </c>
      <c r="D246" s="13" t="s">
        <v>1</v>
      </c>
      <c r="E246" s="14">
        <v>2856.67</v>
      </c>
      <c r="F246" s="14">
        <v>46745</v>
      </c>
      <c r="G246" s="14">
        <v>160682</v>
      </c>
      <c r="H246" s="14">
        <v>0</v>
      </c>
      <c r="I246" s="14">
        <f>SUM(Table1[[#This Row],[Billing &amp; System Changes]:[Bad Debt]])</f>
        <v>210283.66999999998</v>
      </c>
    </row>
    <row r="247" spans="2:9" x14ac:dyDescent="0.35">
      <c r="B247" s="12" t="s">
        <v>41</v>
      </c>
      <c r="C247" s="22" t="s">
        <v>90</v>
      </c>
      <c r="D247" s="13" t="s">
        <v>3</v>
      </c>
      <c r="E247" s="14">
        <v>3135.58</v>
      </c>
      <c r="F247" s="14">
        <v>58540.7</v>
      </c>
      <c r="G247" s="14">
        <v>162094.53</v>
      </c>
      <c r="H247" s="14">
        <v>0</v>
      </c>
      <c r="I247" s="14">
        <f>SUM(Table1[[#This Row],[Billing &amp; System Changes]:[Bad Debt]])</f>
        <v>223770.81</v>
      </c>
    </row>
    <row r="248" spans="2:9" x14ac:dyDescent="0.35">
      <c r="B248" s="12" t="s">
        <v>41</v>
      </c>
      <c r="C248" s="22" t="s">
        <v>90</v>
      </c>
      <c r="D248" s="13" t="s">
        <v>4</v>
      </c>
      <c r="E248" s="14">
        <v>6149</v>
      </c>
      <c r="F248" s="14">
        <v>90193</v>
      </c>
      <c r="G248" s="14">
        <v>166945</v>
      </c>
      <c r="H248" s="14">
        <v>0</v>
      </c>
      <c r="I248" s="14">
        <f>SUM(Table1[[#This Row],[Billing &amp; System Changes]:[Bad Debt]])</f>
        <v>263287</v>
      </c>
    </row>
    <row r="249" spans="2:9" x14ac:dyDescent="0.35">
      <c r="B249" s="12" t="s">
        <v>71</v>
      </c>
      <c r="C249" s="22" t="s">
        <v>91</v>
      </c>
      <c r="D249" s="13" t="s">
        <v>3</v>
      </c>
      <c r="E249" s="1">
        <v>0</v>
      </c>
      <c r="F249" s="1">
        <v>0</v>
      </c>
      <c r="G249" s="1">
        <v>0</v>
      </c>
      <c r="H249" s="1">
        <v>0</v>
      </c>
      <c r="I249" s="14">
        <f>SUM(Table1[[#This Row],[Billing &amp; System Changes]:[Bad Debt]])</f>
        <v>0</v>
      </c>
    </row>
    <row r="250" spans="2:9" x14ac:dyDescent="0.35">
      <c r="B250" s="12" t="s">
        <v>71</v>
      </c>
      <c r="C250" s="22" t="s">
        <v>91</v>
      </c>
      <c r="D250" s="13" t="s">
        <v>4</v>
      </c>
      <c r="E250" s="1">
        <v>0</v>
      </c>
      <c r="F250" s="1">
        <v>0</v>
      </c>
      <c r="G250" s="1">
        <v>0</v>
      </c>
      <c r="H250" s="1">
        <v>0</v>
      </c>
      <c r="I250" s="14">
        <f>SUM(Table1[[#This Row],[Billing &amp; System Changes]:[Bad Debt]])</f>
        <v>0</v>
      </c>
    </row>
    <row r="251" spans="2:9" x14ac:dyDescent="0.35">
      <c r="B251" s="12" t="s">
        <v>7</v>
      </c>
      <c r="C251" s="22" t="s">
        <v>91</v>
      </c>
      <c r="D251" s="13" t="s">
        <v>3</v>
      </c>
      <c r="E251" s="1">
        <v>0</v>
      </c>
      <c r="F251" s="1">
        <v>0</v>
      </c>
      <c r="G251" s="1">
        <v>0</v>
      </c>
      <c r="H251" s="1">
        <v>0</v>
      </c>
      <c r="I251" s="14">
        <f>SUM(Table1[[#This Row],[Billing &amp; System Changes]:[Bad Debt]])</f>
        <v>0</v>
      </c>
    </row>
    <row r="252" spans="2:9" x14ac:dyDescent="0.35">
      <c r="B252" s="12" t="s">
        <v>7</v>
      </c>
      <c r="C252" s="22" t="s">
        <v>91</v>
      </c>
      <c r="D252" s="13" t="s">
        <v>4</v>
      </c>
      <c r="E252" s="1">
        <v>0</v>
      </c>
      <c r="F252" s="1">
        <v>0</v>
      </c>
      <c r="G252" s="1">
        <v>0</v>
      </c>
      <c r="H252" s="1">
        <v>0</v>
      </c>
      <c r="I252" s="14">
        <f>SUM(Table1[[#This Row],[Billing &amp; System Changes]:[Bad Debt]])</f>
        <v>0</v>
      </c>
    </row>
    <row r="253" spans="2:9" x14ac:dyDescent="0.35">
      <c r="B253" s="12" t="s">
        <v>21</v>
      </c>
      <c r="C253" s="22" t="s">
        <v>91</v>
      </c>
      <c r="D253" s="13" t="s">
        <v>3</v>
      </c>
      <c r="E253" s="1">
        <v>0</v>
      </c>
      <c r="F253" s="1">
        <v>0</v>
      </c>
      <c r="G253" s="1">
        <v>9017161.5099999998</v>
      </c>
      <c r="H253" s="1">
        <v>0</v>
      </c>
      <c r="I253" s="14">
        <f>SUM(Table1[[#This Row],[Billing &amp; System Changes]:[Bad Debt]])</f>
        <v>9017161.5099999998</v>
      </c>
    </row>
    <row r="254" spans="2:9" x14ac:dyDescent="0.35">
      <c r="B254" s="12" t="s">
        <v>21</v>
      </c>
      <c r="C254" s="22" t="s">
        <v>91</v>
      </c>
      <c r="D254" s="13" t="s">
        <v>4</v>
      </c>
      <c r="E254" s="1">
        <v>0</v>
      </c>
      <c r="F254" s="1">
        <v>0</v>
      </c>
      <c r="G254" s="1">
        <v>12602586.109999999</v>
      </c>
      <c r="H254" s="1">
        <v>0</v>
      </c>
      <c r="I254" s="14">
        <f>SUM(Table1[[#This Row],[Billing &amp; System Changes]:[Bad Debt]])</f>
        <v>12602586.109999999</v>
      </c>
    </row>
    <row r="255" spans="2:9" x14ac:dyDescent="0.35">
      <c r="B255" s="12" t="s">
        <v>72</v>
      </c>
      <c r="C255" s="22" t="s">
        <v>91</v>
      </c>
      <c r="D255" s="13" t="s">
        <v>3</v>
      </c>
      <c r="E255" s="1">
        <v>0</v>
      </c>
      <c r="F255" s="1">
        <v>0</v>
      </c>
      <c r="G255" s="1">
        <v>0</v>
      </c>
      <c r="H255" s="1">
        <v>0</v>
      </c>
      <c r="I255" s="14">
        <f>SUM(Table1[[#This Row],[Billing &amp; System Changes]:[Bad Debt]])</f>
        <v>0</v>
      </c>
    </row>
    <row r="256" spans="2:9" x14ac:dyDescent="0.35">
      <c r="B256" s="12" t="s">
        <v>72</v>
      </c>
      <c r="C256" s="22" t="s">
        <v>91</v>
      </c>
      <c r="D256" s="13" t="s">
        <v>4</v>
      </c>
      <c r="E256" s="1">
        <v>0</v>
      </c>
      <c r="F256" s="1">
        <v>0</v>
      </c>
      <c r="G256" s="1">
        <v>0</v>
      </c>
      <c r="H256" s="1">
        <v>0</v>
      </c>
      <c r="I256" s="14">
        <f>SUM(Table1[[#This Row],[Billing &amp; System Changes]:[Bad Debt]])</f>
        <v>0</v>
      </c>
    </row>
    <row r="257" spans="2:9" x14ac:dyDescent="0.35">
      <c r="B257" s="12" t="s">
        <v>73</v>
      </c>
      <c r="C257" s="22" t="s">
        <v>91</v>
      </c>
      <c r="D257" s="13" t="s">
        <v>3</v>
      </c>
      <c r="E257" s="1">
        <v>0</v>
      </c>
      <c r="F257" s="1">
        <v>0</v>
      </c>
      <c r="G257" s="1">
        <v>0</v>
      </c>
      <c r="H257" s="1">
        <v>0</v>
      </c>
      <c r="I257" s="14">
        <f>SUM(Table1[[#This Row],[Billing &amp; System Changes]:[Bad Debt]])</f>
        <v>0</v>
      </c>
    </row>
    <row r="258" spans="2:9" x14ac:dyDescent="0.35">
      <c r="B258" s="12" t="s">
        <v>73</v>
      </c>
      <c r="C258" s="22" t="s">
        <v>91</v>
      </c>
      <c r="D258" s="13" t="s">
        <v>4</v>
      </c>
      <c r="E258" s="1">
        <v>0</v>
      </c>
      <c r="F258" s="1">
        <v>0</v>
      </c>
      <c r="G258" s="1">
        <v>0</v>
      </c>
      <c r="H258" s="1">
        <v>0</v>
      </c>
      <c r="I258" s="14">
        <f>SUM(Table1[[#This Row],[Billing &amp; System Changes]:[Bad Debt]])</f>
        <v>0</v>
      </c>
    </row>
    <row r="259" spans="2:9" x14ac:dyDescent="0.35">
      <c r="B259" s="12" t="s">
        <v>75</v>
      </c>
      <c r="C259" s="22" t="s">
        <v>91</v>
      </c>
      <c r="D259" s="13" t="s">
        <v>3</v>
      </c>
      <c r="E259" s="1">
        <v>0</v>
      </c>
      <c r="F259" s="1">
        <v>0</v>
      </c>
      <c r="G259" s="1">
        <v>1680704</v>
      </c>
      <c r="H259" s="1">
        <v>0</v>
      </c>
      <c r="I259" s="14">
        <f>SUM(Table1[[#This Row],[Billing &amp; System Changes]:[Bad Debt]])</f>
        <v>1680704</v>
      </c>
    </row>
    <row r="260" spans="2:9" x14ac:dyDescent="0.35">
      <c r="B260" s="12" t="s">
        <v>75</v>
      </c>
      <c r="C260" s="22" t="s">
        <v>91</v>
      </c>
      <c r="D260" s="13" t="s">
        <v>4</v>
      </c>
      <c r="E260" s="1"/>
      <c r="F260" s="1"/>
      <c r="G260" s="1"/>
      <c r="H260" s="1"/>
      <c r="I260" s="14">
        <f>SUM(Table1[[#This Row],[Billing &amp; System Changes]:[Bad Debt]])</f>
        <v>0</v>
      </c>
    </row>
    <row r="261" spans="2:9" x14ac:dyDescent="0.35">
      <c r="B261" s="12" t="s">
        <v>84</v>
      </c>
      <c r="C261" s="22" t="s">
        <v>91</v>
      </c>
      <c r="D261" s="13" t="s">
        <v>3</v>
      </c>
      <c r="E261" s="1">
        <v>0</v>
      </c>
      <c r="F261" s="1">
        <v>0</v>
      </c>
      <c r="G261" s="1">
        <v>0</v>
      </c>
      <c r="H261" s="1">
        <v>0</v>
      </c>
      <c r="I261" s="14">
        <f>SUM(Table1[[#This Row],[Billing &amp; System Changes]:[Bad Debt]])</f>
        <v>0</v>
      </c>
    </row>
    <row r="262" spans="2:9" x14ac:dyDescent="0.35">
      <c r="B262" s="12" t="s">
        <v>84</v>
      </c>
      <c r="C262" s="22" t="s">
        <v>91</v>
      </c>
      <c r="D262" s="13" t="s">
        <v>4</v>
      </c>
      <c r="E262" s="1"/>
      <c r="F262" s="1"/>
      <c r="G262" s="1"/>
      <c r="H262" s="1"/>
      <c r="I262" s="14">
        <f>SUM(Table1[[#This Row],[Billing &amp; System Changes]:[Bad Debt]])</f>
        <v>0</v>
      </c>
    </row>
    <row r="263" spans="2:9" x14ac:dyDescent="0.35">
      <c r="B263" s="12" t="s">
        <v>74</v>
      </c>
      <c r="C263" s="22" t="s">
        <v>94</v>
      </c>
      <c r="D263" s="13" t="s">
        <v>3</v>
      </c>
      <c r="E263" s="1">
        <v>0</v>
      </c>
      <c r="F263" s="1">
        <v>0</v>
      </c>
      <c r="G263" s="1">
        <v>10000000</v>
      </c>
      <c r="H263" s="1">
        <v>0</v>
      </c>
      <c r="I263" s="14">
        <f>SUM(Table1[[#This Row],[Billing &amp; System Changes]:[Bad Debt]])</f>
        <v>10000000</v>
      </c>
    </row>
    <row r="264" spans="2:9" x14ac:dyDescent="0.35">
      <c r="B264" s="12" t="s">
        <v>74</v>
      </c>
      <c r="C264" s="22" t="s">
        <v>94</v>
      </c>
      <c r="D264" s="13" t="s">
        <v>4</v>
      </c>
      <c r="E264" s="1">
        <v>0</v>
      </c>
      <c r="F264" s="1">
        <v>0</v>
      </c>
      <c r="G264" s="1">
        <v>15000000</v>
      </c>
      <c r="H264" s="1">
        <v>0</v>
      </c>
      <c r="I264" s="14">
        <f>SUM(Table1[[#This Row],[Billing &amp; System Changes]:[Bad Debt]])</f>
        <v>15000000</v>
      </c>
    </row>
  </sheetData>
  <mergeCells count="4">
    <mergeCell ref="B2:H2"/>
    <mergeCell ref="B4:H4"/>
    <mergeCell ref="B5:H5"/>
    <mergeCell ref="B6:H6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8878-F92B-40DE-BEC9-A1491F0D2AD5}">
  <dimension ref="B1:F26"/>
  <sheetViews>
    <sheetView tabSelected="1" zoomScale="120" zoomScaleNormal="120" workbookViewId="0">
      <selection activeCell="C8" sqref="C8"/>
    </sheetView>
  </sheetViews>
  <sheetFormatPr defaultColWidth="10.6328125" defaultRowHeight="14.5" x14ac:dyDescent="0.35"/>
  <cols>
    <col min="1" max="1" width="10.6328125" customWidth="1"/>
    <col min="2" max="2" width="36" bestFit="1" customWidth="1"/>
    <col min="3" max="3" width="15.26953125" bestFit="1" customWidth="1"/>
    <col min="4" max="5" width="12.1796875" bestFit="1" customWidth="1"/>
    <col min="6" max="6" width="13.26953125" bestFit="1" customWidth="1"/>
  </cols>
  <sheetData>
    <row r="1" spans="2:6" ht="20" customHeight="1" x14ac:dyDescent="0.35"/>
    <row r="2" spans="2:6" x14ac:dyDescent="0.35">
      <c r="C2" s="8" t="s">
        <v>83</v>
      </c>
    </row>
    <row r="3" spans="2:6" x14ac:dyDescent="0.35">
      <c r="B3" s="8" t="s">
        <v>76</v>
      </c>
      <c r="C3" s="25" t="s">
        <v>2</v>
      </c>
      <c r="D3" s="25" t="s">
        <v>1</v>
      </c>
      <c r="E3" s="25" t="s">
        <v>3</v>
      </c>
      <c r="F3" s="25" t="s">
        <v>4</v>
      </c>
    </row>
    <row r="4" spans="2:6" x14ac:dyDescent="0.35">
      <c r="B4" s="9" t="s">
        <v>90</v>
      </c>
      <c r="C4" s="26"/>
      <c r="D4" s="26"/>
      <c r="E4" s="26"/>
      <c r="F4" s="26"/>
    </row>
    <row r="5" spans="2:6" x14ac:dyDescent="0.35">
      <c r="B5" s="27" t="s">
        <v>99</v>
      </c>
      <c r="C5" s="28">
        <v>36031066.590331212</v>
      </c>
      <c r="D5" s="28">
        <v>52399578.589060478</v>
      </c>
      <c r="E5" s="28">
        <v>76108411.785877571</v>
      </c>
      <c r="F5" s="28">
        <v>100487121.36401993</v>
      </c>
    </row>
    <row r="6" spans="2:6" x14ac:dyDescent="0.35">
      <c r="B6" s="24" t="s">
        <v>95</v>
      </c>
      <c r="C6" s="28">
        <v>193224.5</v>
      </c>
      <c r="D6" s="28">
        <v>217403.61000000002</v>
      </c>
      <c r="E6" s="28">
        <v>248318.46000000002</v>
      </c>
      <c r="F6" s="28">
        <v>254086.79</v>
      </c>
    </row>
    <row r="7" spans="2:6" x14ac:dyDescent="0.35">
      <c r="B7" s="24" t="s">
        <v>96</v>
      </c>
      <c r="C7" s="28">
        <v>6554582.83033121</v>
      </c>
      <c r="D7" s="28">
        <v>13428562.559060469</v>
      </c>
      <c r="E7" s="28">
        <v>20533092.235877585</v>
      </c>
      <c r="F7" s="28">
        <v>27637794.544019926</v>
      </c>
    </row>
    <row r="8" spans="2:6" x14ac:dyDescent="0.35">
      <c r="B8" s="24" t="s">
        <v>97</v>
      </c>
      <c r="C8" s="28">
        <v>29283259.260000002</v>
      </c>
      <c r="D8" s="28">
        <v>38753612.420000002</v>
      </c>
      <c r="E8" s="28">
        <v>55327001.089999996</v>
      </c>
      <c r="F8" s="28">
        <v>26579085.199999999</v>
      </c>
    </row>
    <row r="9" spans="2:6" x14ac:dyDescent="0.35">
      <c r="B9" s="24" t="s">
        <v>98</v>
      </c>
      <c r="C9" s="28">
        <v>0</v>
      </c>
      <c r="D9" s="28">
        <v>0</v>
      </c>
      <c r="E9" s="28">
        <v>0</v>
      </c>
      <c r="F9" s="28">
        <v>46016154.829999998</v>
      </c>
    </row>
    <row r="10" spans="2:6" x14ac:dyDescent="0.35">
      <c r="B10" s="9" t="s">
        <v>91</v>
      </c>
      <c r="C10" s="26"/>
      <c r="D10" s="26"/>
      <c r="E10" s="26"/>
      <c r="F10" s="26"/>
    </row>
    <row r="11" spans="2:6" x14ac:dyDescent="0.35">
      <c r="B11" s="27" t="s">
        <v>99</v>
      </c>
      <c r="C11" s="28"/>
      <c r="D11" s="28"/>
      <c r="E11" s="28">
        <v>10697865.51</v>
      </c>
      <c r="F11" s="28">
        <v>12602586.109999999</v>
      </c>
    </row>
    <row r="12" spans="2:6" x14ac:dyDescent="0.35">
      <c r="B12" s="24" t="s">
        <v>95</v>
      </c>
      <c r="C12" s="28"/>
      <c r="D12" s="28"/>
      <c r="E12" s="28">
        <v>0</v>
      </c>
      <c r="F12" s="28">
        <v>0</v>
      </c>
    </row>
    <row r="13" spans="2:6" x14ac:dyDescent="0.35">
      <c r="B13" s="24" t="s">
        <v>96</v>
      </c>
      <c r="C13" s="28"/>
      <c r="D13" s="28"/>
      <c r="E13" s="28">
        <v>0</v>
      </c>
      <c r="F13" s="28">
        <v>0</v>
      </c>
    </row>
    <row r="14" spans="2:6" x14ac:dyDescent="0.35">
      <c r="B14" s="24" t="s">
        <v>97</v>
      </c>
      <c r="C14" s="28"/>
      <c r="D14" s="28"/>
      <c r="E14" s="28">
        <v>10697865.51</v>
      </c>
      <c r="F14" s="28">
        <v>12602586.109999999</v>
      </c>
    </row>
    <row r="15" spans="2:6" x14ac:dyDescent="0.35">
      <c r="B15" s="24" t="s">
        <v>98</v>
      </c>
      <c r="C15" s="28"/>
      <c r="D15" s="28"/>
      <c r="E15" s="28">
        <v>0</v>
      </c>
      <c r="F15" s="28">
        <v>0</v>
      </c>
    </row>
    <row r="16" spans="2:6" x14ac:dyDescent="0.35">
      <c r="B16" s="9" t="s">
        <v>94</v>
      </c>
      <c r="C16" s="26"/>
      <c r="D16" s="26"/>
      <c r="E16" s="26"/>
      <c r="F16" s="26"/>
    </row>
    <row r="17" spans="2:6" x14ac:dyDescent="0.35">
      <c r="B17" s="27" t="s">
        <v>99</v>
      </c>
      <c r="C17" s="28"/>
      <c r="D17" s="28"/>
      <c r="E17" s="28">
        <v>10000000</v>
      </c>
      <c r="F17" s="28">
        <v>15000000</v>
      </c>
    </row>
    <row r="18" spans="2:6" x14ac:dyDescent="0.35">
      <c r="B18" s="24" t="s">
        <v>95</v>
      </c>
      <c r="C18" s="28"/>
      <c r="D18" s="28"/>
      <c r="E18" s="28">
        <v>0</v>
      </c>
      <c r="F18" s="28">
        <v>0</v>
      </c>
    </row>
    <row r="19" spans="2:6" x14ac:dyDescent="0.35">
      <c r="B19" s="24" t="s">
        <v>96</v>
      </c>
      <c r="C19" s="28"/>
      <c r="D19" s="28"/>
      <c r="E19" s="28">
        <v>0</v>
      </c>
      <c r="F19" s="28">
        <v>0</v>
      </c>
    </row>
    <row r="20" spans="2:6" x14ac:dyDescent="0.35">
      <c r="B20" s="24" t="s">
        <v>97</v>
      </c>
      <c r="C20" s="28"/>
      <c r="D20" s="28"/>
      <c r="E20" s="28">
        <v>10000000</v>
      </c>
      <c r="F20" s="28">
        <v>15000000</v>
      </c>
    </row>
    <row r="21" spans="2:6" x14ac:dyDescent="0.35">
      <c r="B21" s="24" t="s">
        <v>98</v>
      </c>
      <c r="C21" s="28"/>
      <c r="D21" s="28"/>
      <c r="E21" s="28">
        <v>0</v>
      </c>
      <c r="F21" s="28">
        <v>0</v>
      </c>
    </row>
    <row r="22" spans="2:6" x14ac:dyDescent="0.35">
      <c r="B22" s="9" t="s">
        <v>104</v>
      </c>
      <c r="C22" s="28">
        <v>36031066.590331212</v>
      </c>
      <c r="D22" s="28">
        <v>52399578.589060478</v>
      </c>
      <c r="E22" s="28">
        <v>96806277.295877576</v>
      </c>
      <c r="F22" s="28">
        <v>128089707.47401993</v>
      </c>
    </row>
    <row r="23" spans="2:6" x14ac:dyDescent="0.35">
      <c r="B23" s="9" t="s">
        <v>100</v>
      </c>
      <c r="C23" s="28">
        <v>193224.5</v>
      </c>
      <c r="D23" s="28">
        <v>217403.61000000002</v>
      </c>
      <c r="E23" s="28">
        <v>248318.46000000002</v>
      </c>
      <c r="F23" s="28">
        <v>254086.79</v>
      </c>
    </row>
    <row r="24" spans="2:6" x14ac:dyDescent="0.35">
      <c r="B24" s="9" t="s">
        <v>101</v>
      </c>
      <c r="C24" s="28">
        <v>6554582.83033121</v>
      </c>
      <c r="D24" s="28">
        <v>13428562.559060469</v>
      </c>
      <c r="E24" s="28">
        <v>20533092.235877585</v>
      </c>
      <c r="F24" s="28">
        <v>27637794.544019926</v>
      </c>
    </row>
    <row r="25" spans="2:6" x14ac:dyDescent="0.35">
      <c r="B25" s="9" t="s">
        <v>102</v>
      </c>
      <c r="C25" s="28">
        <v>29283259.260000002</v>
      </c>
      <c r="D25" s="28">
        <v>38753612.420000002</v>
      </c>
      <c r="E25" s="28">
        <v>76024866.599999994</v>
      </c>
      <c r="F25" s="28">
        <v>54181671.310000002</v>
      </c>
    </row>
    <row r="26" spans="2:6" x14ac:dyDescent="0.35">
      <c r="B26" s="9" t="s">
        <v>103</v>
      </c>
      <c r="C26" s="28">
        <v>0</v>
      </c>
      <c r="D26" s="28">
        <v>0</v>
      </c>
      <c r="E26" s="28">
        <v>0</v>
      </c>
      <c r="F26" s="28">
        <v>46016154.829999998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2728-40E7-4F08-87DB-C36C0C017749}">
  <sheetPr>
    <tabColor rgb="FFFF0000"/>
  </sheetPr>
  <dimension ref="A3:D39"/>
  <sheetViews>
    <sheetView workbookViewId="0">
      <selection activeCell="A15" sqref="A15"/>
    </sheetView>
  </sheetViews>
  <sheetFormatPr defaultRowHeight="14.5" x14ac:dyDescent="0.35"/>
  <cols>
    <col min="1" max="1" width="42.8164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6" width="10.90625" bestFit="1" customWidth="1"/>
  </cols>
  <sheetData>
    <row r="3" spans="1:4" x14ac:dyDescent="0.35">
      <c r="B3" s="8" t="s">
        <v>83</v>
      </c>
    </row>
    <row r="4" spans="1:4" x14ac:dyDescent="0.35">
      <c r="A4" s="8" t="s">
        <v>76</v>
      </c>
      <c r="B4" t="s">
        <v>85</v>
      </c>
      <c r="C4" t="s">
        <v>86</v>
      </c>
      <c r="D4" t="s">
        <v>87</v>
      </c>
    </row>
    <row r="5" spans="1:4" x14ac:dyDescent="0.35">
      <c r="A5" s="9" t="s">
        <v>71</v>
      </c>
      <c r="B5" s="11"/>
      <c r="C5" s="11"/>
      <c r="D5" s="11"/>
    </row>
    <row r="6" spans="1:4" x14ac:dyDescent="0.35">
      <c r="A6" s="10" t="s">
        <v>78</v>
      </c>
      <c r="B6" s="11">
        <v>0</v>
      </c>
      <c r="C6" s="11">
        <v>0</v>
      </c>
      <c r="D6" s="11">
        <v>0</v>
      </c>
    </row>
    <row r="7" spans="1:4" x14ac:dyDescent="0.35">
      <c r="A7" s="10" t="s">
        <v>79</v>
      </c>
      <c r="B7" s="11">
        <v>0</v>
      </c>
      <c r="C7" s="11">
        <v>0</v>
      </c>
      <c r="D7" s="11">
        <v>0</v>
      </c>
    </row>
    <row r="8" spans="1:4" x14ac:dyDescent="0.35">
      <c r="A8" s="10" t="s">
        <v>80</v>
      </c>
      <c r="B8" s="11">
        <v>0</v>
      </c>
      <c r="C8" s="11">
        <v>0</v>
      </c>
      <c r="D8" s="11">
        <v>0</v>
      </c>
    </row>
    <row r="9" spans="1:4" x14ac:dyDescent="0.35">
      <c r="A9" s="10" t="s">
        <v>81</v>
      </c>
      <c r="B9" s="11">
        <v>0</v>
      </c>
      <c r="C9" s="11">
        <v>0</v>
      </c>
      <c r="D9" s="11">
        <v>0</v>
      </c>
    </row>
    <row r="10" spans="1:4" x14ac:dyDescent="0.35">
      <c r="A10" s="9" t="s">
        <v>7</v>
      </c>
      <c r="B10" s="11"/>
      <c r="C10" s="11"/>
      <c r="D10" s="11"/>
    </row>
    <row r="11" spans="1:4" x14ac:dyDescent="0.35">
      <c r="A11" s="10" t="s">
        <v>78</v>
      </c>
      <c r="B11" s="11">
        <v>0</v>
      </c>
      <c r="C11" s="11">
        <v>0</v>
      </c>
      <c r="D11" s="11">
        <v>0</v>
      </c>
    </row>
    <row r="12" spans="1:4" x14ac:dyDescent="0.35">
      <c r="A12" s="10" t="s">
        <v>79</v>
      </c>
      <c r="B12" s="11">
        <v>0</v>
      </c>
      <c r="C12" s="11">
        <v>0</v>
      </c>
      <c r="D12" s="11">
        <v>0</v>
      </c>
    </row>
    <row r="13" spans="1:4" x14ac:dyDescent="0.35">
      <c r="A13" s="10" t="s">
        <v>80</v>
      </c>
      <c r="B13" s="11">
        <v>0</v>
      </c>
      <c r="C13" s="11">
        <v>0</v>
      </c>
      <c r="D13" s="11">
        <v>0</v>
      </c>
    </row>
    <row r="14" spans="1:4" x14ac:dyDescent="0.35">
      <c r="A14" s="10" t="s">
        <v>81</v>
      </c>
      <c r="B14" s="11">
        <v>0</v>
      </c>
      <c r="C14" s="11">
        <v>0</v>
      </c>
      <c r="D14" s="11">
        <v>0</v>
      </c>
    </row>
    <row r="15" spans="1:4" x14ac:dyDescent="0.35">
      <c r="A15" s="9" t="s">
        <v>21</v>
      </c>
      <c r="B15" s="11"/>
      <c r="C15" s="11"/>
      <c r="D15" s="11"/>
    </row>
    <row r="16" spans="1:4" x14ac:dyDescent="0.35">
      <c r="A16" s="10" t="s">
        <v>78</v>
      </c>
      <c r="B16" s="11">
        <v>0</v>
      </c>
      <c r="C16" s="11">
        <v>0</v>
      </c>
      <c r="D16" s="11">
        <v>0</v>
      </c>
    </row>
    <row r="17" spans="1:4" x14ac:dyDescent="0.35">
      <c r="A17" s="10" t="s">
        <v>79</v>
      </c>
      <c r="B17" s="11">
        <v>0</v>
      </c>
      <c r="C17" s="11">
        <v>0</v>
      </c>
      <c r="D17" s="11">
        <v>0</v>
      </c>
    </row>
    <row r="18" spans="1:4" x14ac:dyDescent="0.35">
      <c r="A18" s="10" t="s">
        <v>80</v>
      </c>
      <c r="B18" s="11">
        <v>0</v>
      </c>
      <c r="C18" s="11">
        <v>0</v>
      </c>
      <c r="D18" s="11">
        <v>0</v>
      </c>
    </row>
    <row r="19" spans="1:4" x14ac:dyDescent="0.35">
      <c r="A19" s="10" t="s">
        <v>81</v>
      </c>
      <c r="B19" s="11">
        <v>9017161.5099999998</v>
      </c>
      <c r="C19" s="11">
        <v>3585424.5999999996</v>
      </c>
      <c r="D19" s="11">
        <v>12602586.109999999</v>
      </c>
    </row>
    <row r="20" spans="1:4" x14ac:dyDescent="0.35">
      <c r="A20" s="9" t="s">
        <v>72</v>
      </c>
      <c r="B20" s="11"/>
      <c r="C20" s="11"/>
      <c r="D20" s="11"/>
    </row>
    <row r="21" spans="1:4" x14ac:dyDescent="0.35">
      <c r="A21" s="10" t="s">
        <v>78</v>
      </c>
      <c r="B21" s="11">
        <v>0</v>
      </c>
      <c r="C21" s="11">
        <v>0</v>
      </c>
      <c r="D21" s="11">
        <v>0</v>
      </c>
    </row>
    <row r="22" spans="1:4" x14ac:dyDescent="0.35">
      <c r="A22" s="10" t="s">
        <v>79</v>
      </c>
      <c r="B22" s="11">
        <v>0</v>
      </c>
      <c r="C22" s="11">
        <v>0</v>
      </c>
      <c r="D22" s="11">
        <v>0</v>
      </c>
    </row>
    <row r="23" spans="1:4" x14ac:dyDescent="0.35">
      <c r="A23" s="10" t="s">
        <v>80</v>
      </c>
      <c r="B23" s="11">
        <v>0</v>
      </c>
      <c r="C23" s="11">
        <v>0</v>
      </c>
      <c r="D23" s="11">
        <v>0</v>
      </c>
    </row>
    <row r="24" spans="1:4" x14ac:dyDescent="0.35">
      <c r="A24" s="10" t="s">
        <v>81</v>
      </c>
      <c r="B24" s="11">
        <v>0</v>
      </c>
      <c r="C24" s="11">
        <v>0</v>
      </c>
      <c r="D24" s="11">
        <v>0</v>
      </c>
    </row>
    <row r="25" spans="1:4" x14ac:dyDescent="0.35">
      <c r="A25" s="9" t="s">
        <v>73</v>
      </c>
      <c r="B25" s="11"/>
      <c r="C25" s="11"/>
      <c r="D25" s="11"/>
    </row>
    <row r="26" spans="1:4" x14ac:dyDescent="0.35">
      <c r="A26" s="10" t="s">
        <v>78</v>
      </c>
      <c r="B26" s="11">
        <v>0</v>
      </c>
      <c r="C26" s="11">
        <v>0</v>
      </c>
      <c r="D26" s="11">
        <v>0</v>
      </c>
    </row>
    <row r="27" spans="1:4" x14ac:dyDescent="0.35">
      <c r="A27" s="10" t="s">
        <v>79</v>
      </c>
      <c r="B27" s="11">
        <v>0</v>
      </c>
      <c r="C27" s="11">
        <v>0</v>
      </c>
      <c r="D27" s="11">
        <v>0</v>
      </c>
    </row>
    <row r="28" spans="1:4" x14ac:dyDescent="0.35">
      <c r="A28" s="10" t="s">
        <v>80</v>
      </c>
      <c r="B28" s="11">
        <v>0</v>
      </c>
      <c r="C28" s="11">
        <v>0</v>
      </c>
      <c r="D28" s="11">
        <v>0</v>
      </c>
    </row>
    <row r="29" spans="1:4" x14ac:dyDescent="0.35">
      <c r="A29" s="10" t="s">
        <v>81</v>
      </c>
      <c r="B29" s="11">
        <v>0</v>
      </c>
      <c r="C29" s="11">
        <v>0</v>
      </c>
      <c r="D29" s="11">
        <v>0</v>
      </c>
    </row>
    <row r="30" spans="1:4" x14ac:dyDescent="0.35">
      <c r="A30" s="9" t="s">
        <v>75</v>
      </c>
      <c r="B30" s="11"/>
      <c r="C30" s="11"/>
      <c r="D30" s="11"/>
    </row>
    <row r="31" spans="1:4" x14ac:dyDescent="0.35">
      <c r="A31" s="10" t="s">
        <v>78</v>
      </c>
      <c r="B31" s="11">
        <v>0</v>
      </c>
      <c r="C31" s="11">
        <v>0</v>
      </c>
      <c r="D31" s="11">
        <v>0</v>
      </c>
    </row>
    <row r="32" spans="1:4" x14ac:dyDescent="0.35">
      <c r="A32" s="10" t="s">
        <v>79</v>
      </c>
      <c r="B32" s="11">
        <v>0</v>
      </c>
      <c r="C32" s="11">
        <v>0</v>
      </c>
      <c r="D32" s="11">
        <v>0</v>
      </c>
    </row>
    <row r="33" spans="1:4" x14ac:dyDescent="0.35">
      <c r="A33" s="10" t="s">
        <v>80</v>
      </c>
      <c r="B33" s="11">
        <v>0</v>
      </c>
      <c r="C33" s="11">
        <v>0</v>
      </c>
      <c r="D33" s="11">
        <v>0</v>
      </c>
    </row>
    <row r="34" spans="1:4" x14ac:dyDescent="0.35">
      <c r="A34" s="10" t="s">
        <v>81</v>
      </c>
      <c r="B34" s="11">
        <v>1680704</v>
      </c>
      <c r="C34" s="11">
        <v>-1680704</v>
      </c>
      <c r="D34" s="11">
        <v>0</v>
      </c>
    </row>
    <row r="35" spans="1:4" x14ac:dyDescent="0.35">
      <c r="A35" s="9" t="s">
        <v>84</v>
      </c>
      <c r="B35" s="11"/>
      <c r="C35" s="11"/>
      <c r="D35" s="11"/>
    </row>
    <row r="36" spans="1:4" x14ac:dyDescent="0.35">
      <c r="A36" s="10" t="s">
        <v>78</v>
      </c>
      <c r="B36" s="11">
        <v>0</v>
      </c>
      <c r="C36" s="11">
        <v>0</v>
      </c>
      <c r="D36" s="11">
        <v>0</v>
      </c>
    </row>
    <row r="37" spans="1:4" x14ac:dyDescent="0.35">
      <c r="A37" s="10" t="s">
        <v>79</v>
      </c>
      <c r="B37" s="11">
        <v>0</v>
      </c>
      <c r="C37" s="11">
        <v>0</v>
      </c>
      <c r="D37" s="11">
        <v>0</v>
      </c>
    </row>
    <row r="38" spans="1:4" x14ac:dyDescent="0.35">
      <c r="A38" s="10" t="s">
        <v>80</v>
      </c>
      <c r="B38" s="11">
        <v>0</v>
      </c>
      <c r="C38" s="11">
        <v>0</v>
      </c>
      <c r="D38" s="11">
        <v>0</v>
      </c>
    </row>
    <row r="39" spans="1:4" x14ac:dyDescent="0.35">
      <c r="A39" s="10" t="s">
        <v>81</v>
      </c>
      <c r="B39" s="11">
        <v>0</v>
      </c>
      <c r="C39" s="11">
        <v>0</v>
      </c>
      <c r="D39" s="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CB69-7989-42BA-85DF-76A1BF5473B2}">
  <sheetPr>
    <tabColor theme="5" tint="0.79998168889431442"/>
  </sheetPr>
  <dimension ref="A1:E8"/>
  <sheetViews>
    <sheetView workbookViewId="0">
      <selection activeCell="B4" sqref="B4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8" t="s">
        <v>70</v>
      </c>
      <c r="B1" t="s">
        <v>82</v>
      </c>
    </row>
    <row r="3" spans="1:5" x14ac:dyDescent="0.35">
      <c r="A3" s="8" t="s">
        <v>76</v>
      </c>
      <c r="B3" t="s">
        <v>78</v>
      </c>
      <c r="C3" t="s">
        <v>79</v>
      </c>
      <c r="D3" t="s">
        <v>80</v>
      </c>
      <c r="E3" t="s">
        <v>81</v>
      </c>
    </row>
    <row r="4" spans="1:5" x14ac:dyDescent="0.35">
      <c r="A4" s="9" t="s">
        <v>3</v>
      </c>
      <c r="B4" s="11">
        <v>0</v>
      </c>
      <c r="C4" s="11">
        <v>0</v>
      </c>
      <c r="D4" s="11">
        <v>0</v>
      </c>
      <c r="E4" s="11">
        <v>10697865.51</v>
      </c>
    </row>
    <row r="5" spans="1:5" x14ac:dyDescent="0.35">
      <c r="A5" s="9" t="s">
        <v>4</v>
      </c>
      <c r="B5" s="11">
        <v>0</v>
      </c>
      <c r="C5" s="11">
        <v>0</v>
      </c>
      <c r="D5" s="11">
        <v>0</v>
      </c>
      <c r="E5" s="11">
        <v>12602586.109999999</v>
      </c>
    </row>
    <row r="6" spans="1:5" x14ac:dyDescent="0.35">
      <c r="A6" s="9" t="s">
        <v>85</v>
      </c>
      <c r="B6" s="11">
        <v>0</v>
      </c>
      <c r="C6" s="11">
        <v>0</v>
      </c>
      <c r="D6" s="11">
        <v>0</v>
      </c>
      <c r="E6" s="11">
        <v>10697865.51</v>
      </c>
    </row>
    <row r="7" spans="1:5" x14ac:dyDescent="0.35">
      <c r="A7" s="9" t="s">
        <v>86</v>
      </c>
      <c r="B7" s="11">
        <v>0</v>
      </c>
      <c r="C7" s="11">
        <v>0</v>
      </c>
      <c r="D7" s="11">
        <v>0</v>
      </c>
      <c r="E7" s="11">
        <v>1904720.5999999996</v>
      </c>
    </row>
    <row r="8" spans="1:5" x14ac:dyDescent="0.35">
      <c r="A8" s="9" t="s">
        <v>77</v>
      </c>
      <c r="B8" s="11">
        <v>0</v>
      </c>
      <c r="C8" s="11">
        <v>0</v>
      </c>
      <c r="D8" s="11">
        <v>0</v>
      </c>
      <c r="E8" s="11">
        <v>35903037.729999997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7DC3-6AC3-454D-9B21-DD148C3B7492}">
  <sheetPr>
    <tabColor rgb="FFFF0000"/>
  </sheetPr>
  <dimension ref="A3:D9"/>
  <sheetViews>
    <sheetView workbookViewId="0">
      <selection activeCell="E4" sqref="E4"/>
    </sheetView>
  </sheetViews>
  <sheetFormatPr defaultRowHeight="14.5" x14ac:dyDescent="0.35"/>
  <cols>
    <col min="1" max="1" width="31.90625" bestFit="1" customWidth="1"/>
    <col min="2" max="2" width="15.26953125" bestFit="1" customWidth="1"/>
    <col min="3" max="3" width="10.81640625" bestFit="1" customWidth="1"/>
    <col min="4" max="4" width="13.7265625" bestFit="1" customWidth="1"/>
    <col min="5" max="5" width="10.81640625" bestFit="1" customWidth="1"/>
    <col min="6" max="7" width="13.7265625" bestFit="1" customWidth="1"/>
    <col min="8" max="8" width="17.1796875" bestFit="1" customWidth="1"/>
    <col min="9" max="9" width="8.81640625" bestFit="1" customWidth="1"/>
    <col min="10" max="10" width="33" bestFit="1" customWidth="1"/>
    <col min="11" max="11" width="24" bestFit="1" customWidth="1"/>
    <col min="12" max="12" width="19.7265625" bestFit="1" customWidth="1"/>
    <col min="13" max="13" width="22" bestFit="1" customWidth="1"/>
  </cols>
  <sheetData>
    <row r="3" spans="1:4" x14ac:dyDescent="0.35">
      <c r="B3" s="8" t="s">
        <v>83</v>
      </c>
    </row>
    <row r="4" spans="1:4" x14ac:dyDescent="0.35">
      <c r="A4" s="8" t="s">
        <v>76</v>
      </c>
      <c r="B4" t="s">
        <v>85</v>
      </c>
      <c r="C4" t="s">
        <v>86</v>
      </c>
      <c r="D4" t="s">
        <v>87</v>
      </c>
    </row>
    <row r="5" spans="1:4" x14ac:dyDescent="0.35">
      <c r="A5" s="9" t="s">
        <v>74</v>
      </c>
      <c r="B5" s="15"/>
      <c r="C5" s="15"/>
      <c r="D5" s="15"/>
    </row>
    <row r="6" spans="1:4" x14ac:dyDescent="0.35">
      <c r="A6" s="10" t="s">
        <v>78</v>
      </c>
      <c r="B6" s="11">
        <v>0</v>
      </c>
      <c r="C6" s="11">
        <v>0</v>
      </c>
      <c r="D6" s="11">
        <v>0</v>
      </c>
    </row>
    <row r="7" spans="1:4" x14ac:dyDescent="0.35">
      <c r="A7" s="10" t="s">
        <v>79</v>
      </c>
      <c r="B7" s="11">
        <v>0</v>
      </c>
      <c r="C7" s="11">
        <v>0</v>
      </c>
      <c r="D7" s="11">
        <v>0</v>
      </c>
    </row>
    <row r="8" spans="1:4" x14ac:dyDescent="0.35">
      <c r="A8" s="10" t="s">
        <v>80</v>
      </c>
      <c r="B8" s="11">
        <v>0</v>
      </c>
      <c r="C8" s="11">
        <v>0</v>
      </c>
      <c r="D8" s="11">
        <v>0</v>
      </c>
    </row>
    <row r="9" spans="1:4" x14ac:dyDescent="0.35">
      <c r="A9" s="10" t="s">
        <v>81</v>
      </c>
      <c r="B9" s="11">
        <v>10000000</v>
      </c>
      <c r="C9" s="11">
        <v>5000000</v>
      </c>
      <c r="D9" s="11">
        <v>15000000</v>
      </c>
    </row>
  </sheetData>
  <pageMargins left="0.7" right="0.7" top="0.75" bottom="0.75" header="0.3" footer="0.3"/>
  <pageSetup orientation="portrait" horizontalDpi="90" verticalDpi="9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B63D-FAD5-42C8-A4E9-645C22E1A9AF}">
  <sheetPr>
    <tabColor theme="9" tint="0.79998168889431442"/>
  </sheetPr>
  <dimension ref="A2:D8"/>
  <sheetViews>
    <sheetView workbookViewId="0">
      <selection activeCell="G23" sqref="G23"/>
    </sheetView>
  </sheetViews>
  <sheetFormatPr defaultRowHeight="14.5" x14ac:dyDescent="0.35"/>
  <cols>
    <col min="1" max="1" width="28" bestFit="1" customWidth="1"/>
    <col min="2" max="2" width="11.54296875" bestFit="1" customWidth="1"/>
    <col min="3" max="3" width="10.7265625" bestFit="1" customWidth="1"/>
    <col min="4" max="4" width="13.7265625" bestFit="1" customWidth="1"/>
  </cols>
  <sheetData>
    <row r="2" spans="1:4" x14ac:dyDescent="0.35">
      <c r="A2" s="18"/>
      <c r="B2" s="18" t="str">
        <f>'LIVE - OPG Pivot'!B4</f>
        <v>June Balance</v>
      </c>
      <c r="C2" s="18" t="str">
        <f>'LIVE - OPG Pivot'!C4</f>
        <v>July Balance</v>
      </c>
      <c r="D2" s="18" t="str">
        <f>'LIVE - OPG Pivot'!D4</f>
        <v>Closing Balance</v>
      </c>
    </row>
    <row r="3" spans="1:4" x14ac:dyDescent="0.35">
      <c r="A3" s="18" t="str">
        <f>'LIVE - OPG Pivot'!A5</f>
        <v>Ontario Power Generation Inc.</v>
      </c>
      <c r="B3" s="18"/>
      <c r="C3" s="18"/>
      <c r="D3" s="18"/>
    </row>
    <row r="4" spans="1:4" x14ac:dyDescent="0.35">
      <c r="A4" s="16" t="str">
        <f>'LIVE - OPG Pivot'!A6</f>
        <v>Sum of Billing &amp; System Changes</v>
      </c>
      <c r="B4" s="17">
        <f>'LIVE - OPG Pivot'!B6</f>
        <v>0</v>
      </c>
      <c r="C4" s="17">
        <f>'LIVE - OPG Pivot'!C6</f>
        <v>0</v>
      </c>
      <c r="D4" s="17">
        <f>'LIVE - OPG Pivot'!D6</f>
        <v>0</v>
      </c>
    </row>
    <row r="5" spans="1:4" x14ac:dyDescent="0.35">
      <c r="A5" s="16" t="str">
        <f>'LIVE - OPG Pivot'!A7</f>
        <v>Sum of Lost Revenues</v>
      </c>
      <c r="B5" s="17">
        <f>'LIVE - OPG Pivot'!B7</f>
        <v>0</v>
      </c>
      <c r="C5" s="17">
        <f>'LIVE - OPG Pivot'!C7</f>
        <v>0</v>
      </c>
      <c r="D5" s="17">
        <f>'LIVE - OPG Pivot'!D7</f>
        <v>0</v>
      </c>
    </row>
    <row r="6" spans="1:4" x14ac:dyDescent="0.35">
      <c r="A6" s="16" t="str">
        <f>'LIVE - OPG Pivot'!A8</f>
        <v>Sum of Bad Debt</v>
      </c>
      <c r="B6" s="17">
        <f>'LIVE - OPG Pivot'!B8</f>
        <v>0</v>
      </c>
      <c r="C6" s="17">
        <f>'LIVE - OPG Pivot'!C8</f>
        <v>0</v>
      </c>
      <c r="D6" s="17">
        <f>'LIVE - OPG Pivot'!D8</f>
        <v>0</v>
      </c>
    </row>
    <row r="7" spans="1:4" x14ac:dyDescent="0.35">
      <c r="A7" s="16" t="str">
        <f>'LIVE - OPG Pivot'!A9</f>
        <v>Sum of Other Costs</v>
      </c>
      <c r="B7" s="17">
        <f>'LIVE - OPG Pivot'!B9</f>
        <v>10000000</v>
      </c>
      <c r="C7" s="17">
        <f>'LIVE - OPG Pivot'!C9</f>
        <v>5000000</v>
      </c>
      <c r="D7" s="17">
        <f>'LIVE - OPG Pivot'!D9</f>
        <v>15000000</v>
      </c>
    </row>
    <row r="8" spans="1:4" x14ac:dyDescent="0.35">
      <c r="A8" s="19" t="s">
        <v>88</v>
      </c>
      <c r="B8" s="20">
        <f>SUM(B4:B7)</f>
        <v>10000000</v>
      </c>
      <c r="C8" s="20">
        <f t="shared" ref="C8:D8" si="0">SUM(C4:C7)</f>
        <v>5000000</v>
      </c>
      <c r="D8" s="20">
        <f t="shared" si="0"/>
        <v>15000000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51E3-F109-42D6-93A5-4DF565A59C8E}">
  <sheetPr>
    <tabColor theme="9" tint="0.79998168889431442"/>
  </sheetPr>
  <dimension ref="A1:E8"/>
  <sheetViews>
    <sheetView workbookViewId="0">
      <selection activeCell="G23" sqref="G23"/>
    </sheetView>
  </sheetViews>
  <sheetFormatPr defaultRowHeight="14.5" x14ac:dyDescent="0.35"/>
  <cols>
    <col min="1" max="1" width="12.36328125" bestFit="1" customWidth="1"/>
    <col min="2" max="2" width="28.1796875" bestFit="1" customWidth="1"/>
    <col min="3" max="3" width="19.1796875" bestFit="1" customWidth="1"/>
    <col min="4" max="4" width="14.90625" bestFit="1" customWidth="1"/>
    <col min="5" max="5" width="17.1796875" bestFit="1" customWidth="1"/>
  </cols>
  <sheetData>
    <row r="1" spans="1:5" x14ac:dyDescent="0.35">
      <c r="A1" s="8" t="s">
        <v>70</v>
      </c>
      <c r="B1" t="s">
        <v>82</v>
      </c>
    </row>
    <row r="3" spans="1:5" x14ac:dyDescent="0.35">
      <c r="A3" s="8" t="s">
        <v>76</v>
      </c>
      <c r="B3" t="s">
        <v>78</v>
      </c>
      <c r="C3" t="s">
        <v>79</v>
      </c>
      <c r="D3" t="s">
        <v>80</v>
      </c>
      <c r="E3" t="s">
        <v>81</v>
      </c>
    </row>
    <row r="4" spans="1:5" x14ac:dyDescent="0.35">
      <c r="A4" s="9" t="s">
        <v>3</v>
      </c>
      <c r="B4" s="11">
        <v>0</v>
      </c>
      <c r="C4" s="15">
        <v>0</v>
      </c>
      <c r="D4" s="15">
        <v>0</v>
      </c>
      <c r="E4" s="11">
        <v>10000000</v>
      </c>
    </row>
    <row r="5" spans="1:5" x14ac:dyDescent="0.35">
      <c r="A5" s="9" t="s">
        <v>4</v>
      </c>
      <c r="B5" s="11">
        <v>0</v>
      </c>
      <c r="C5" s="15">
        <v>0</v>
      </c>
      <c r="D5" s="15">
        <v>0</v>
      </c>
      <c r="E5" s="11">
        <v>15000000</v>
      </c>
    </row>
    <row r="6" spans="1:5" x14ac:dyDescent="0.35">
      <c r="A6" s="9" t="s">
        <v>85</v>
      </c>
      <c r="B6" s="11">
        <v>0</v>
      </c>
      <c r="C6" s="15">
        <v>0</v>
      </c>
      <c r="D6" s="15">
        <v>0</v>
      </c>
      <c r="E6" s="11">
        <v>10000000</v>
      </c>
    </row>
    <row r="7" spans="1:5" x14ac:dyDescent="0.35">
      <c r="A7" s="9" t="s">
        <v>86</v>
      </c>
      <c r="B7" s="11">
        <v>0</v>
      </c>
      <c r="C7" s="15">
        <v>0</v>
      </c>
      <c r="D7" s="15">
        <v>0</v>
      </c>
      <c r="E7" s="11">
        <v>5000000</v>
      </c>
    </row>
    <row r="8" spans="1:5" x14ac:dyDescent="0.35">
      <c r="A8" s="9" t="s">
        <v>77</v>
      </c>
      <c r="B8" s="11">
        <v>0</v>
      </c>
      <c r="C8" s="15">
        <v>0</v>
      </c>
      <c r="D8" s="15">
        <v>0</v>
      </c>
      <c r="E8" s="11">
        <v>40000000</v>
      </c>
    </row>
  </sheetData>
  <pageMargins left="0.7" right="0.7" top="0.75" bottom="0.75" header="0.3" footer="0.3"/>
  <pageSetup orientation="portrait" horizontalDpi="90" verticalDpi="9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Submission Data</vt:lpstr>
      <vt:lpstr>Pivot for Display</vt:lpstr>
      <vt:lpstr>LIVE - Transmitters Pivot</vt:lpstr>
      <vt:lpstr>Transmitters - Graph</vt:lpstr>
      <vt:lpstr>LIVE - OPG Pivot</vt:lpstr>
      <vt:lpstr>OPG Table</vt:lpstr>
      <vt:lpstr>OPG - Graph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Kerr</dc:creator>
  <cp:lastModifiedBy>Christopher Kerr</cp:lastModifiedBy>
  <dcterms:created xsi:type="dcterms:W3CDTF">2020-09-18T13:37:55Z</dcterms:created>
  <dcterms:modified xsi:type="dcterms:W3CDTF">2020-09-24T17:59:32Z</dcterms:modified>
</cp:coreProperties>
</file>