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-fps02\groups\Limited\Performance_Assessment\57. Open Data\Phase 2\Phase 2\Gas\Yearbook Sections\Final Versions\"/>
    </mc:Choice>
  </mc:AlternateContent>
  <xr:revisionPtr revIDLastSave="0" documentId="13_ncr:1_{F2A25BAB-2BB6-4E55-9359-F20C1432E0D3}" xr6:coauthVersionLast="47" xr6:coauthVersionMax="47" xr10:uidLastSave="{00000000-0000-0000-0000-000000000000}"/>
  <bookViews>
    <workbookView xWindow="-108" yWindow="-108" windowWidth="23256" windowHeight="12576" xr2:uid="{B284E605-0E28-473D-B273-7B494BF9371C}"/>
  </bookViews>
  <sheets>
    <sheet name="General Information" sheetId="4" r:id="rId1"/>
    <sheet name="2.1.3 Raw Data" sheetId="2" r:id="rId2"/>
    <sheet name="2.1.14 Raw Data" sheetId="5" r:id="rId3"/>
    <sheet name="Pivot Table 1" sheetId="3" r:id="rId4"/>
    <sheet name="Pivot Table 2" sheetId="6" r:id="rId5"/>
  </sheets>
  <definedNames>
    <definedName name="ExternalData_1" localSheetId="2" hidden="1">'2.1.14 Raw Data'!$A$1:$O$214</definedName>
    <definedName name="ExternalData_1" localSheetId="1" hidden="1">'2.1.3 Raw Data'!$A$1:$H$1016</definedName>
  </definedNames>
  <calcPr calcId="191029"/>
  <pivotCaches>
    <pivotCache cacheId="4" r:id="rId6"/>
    <pivotCache cacheId="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4" l="1"/>
  <c r="C13" i="4"/>
  <c r="D12" i="4"/>
  <c r="C12" i="4"/>
  <c r="B77" i="6"/>
  <c r="E102" i="6"/>
  <c r="D102" i="6"/>
  <c r="C102" i="6"/>
  <c r="B102" i="6"/>
  <c r="E101" i="6"/>
  <c r="D101" i="6"/>
  <c r="C101" i="6"/>
  <c r="B101" i="6"/>
  <c r="E100" i="6"/>
  <c r="D100" i="6"/>
  <c r="C100" i="6"/>
  <c r="B100" i="6"/>
  <c r="E99" i="6"/>
  <c r="D99" i="6"/>
  <c r="C99" i="6"/>
  <c r="B99" i="6"/>
  <c r="E98" i="6"/>
  <c r="D98" i="6"/>
  <c r="C98" i="6"/>
  <c r="B98" i="6"/>
  <c r="E97" i="6"/>
  <c r="D97" i="6"/>
  <c r="C97" i="6"/>
  <c r="B97" i="6"/>
  <c r="E96" i="6"/>
  <c r="D96" i="6"/>
  <c r="C96" i="6"/>
  <c r="B96" i="6"/>
  <c r="E95" i="6"/>
  <c r="D95" i="6"/>
  <c r="C95" i="6"/>
  <c r="B95" i="6"/>
  <c r="E94" i="6"/>
  <c r="D94" i="6"/>
  <c r="C94" i="6"/>
  <c r="B94" i="6"/>
  <c r="E93" i="6"/>
  <c r="D93" i="6"/>
  <c r="C93" i="6"/>
  <c r="B93" i="6"/>
  <c r="E92" i="6"/>
  <c r="D92" i="6"/>
  <c r="C92" i="6"/>
  <c r="B92" i="6"/>
  <c r="E91" i="6"/>
  <c r="E103" i="6" s="1"/>
  <c r="D91" i="6"/>
  <c r="D103" i="6" s="1"/>
  <c r="C91" i="6"/>
  <c r="C103" i="6" s="1"/>
  <c r="B91" i="6"/>
  <c r="E88" i="6"/>
  <c r="D88" i="6"/>
  <c r="C88" i="6"/>
  <c r="B88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8" i="6"/>
  <c r="D78" i="6"/>
  <c r="C78" i="6"/>
  <c r="B78" i="6"/>
  <c r="E77" i="6"/>
  <c r="E89" i="6" s="1"/>
  <c r="E104" i="6" s="1"/>
  <c r="D77" i="6"/>
  <c r="D89" i="6" s="1"/>
  <c r="D104" i="6" s="1"/>
  <c r="C77" i="6"/>
  <c r="C89" i="6" s="1"/>
  <c r="C104" i="6" s="1"/>
  <c r="K6" i="4"/>
  <c r="J6" i="4"/>
  <c r="K5" i="4"/>
  <c r="J5" i="4"/>
  <c r="D7" i="4"/>
  <c r="C7" i="4"/>
  <c r="E7" i="4" s="1"/>
  <c r="D6" i="4"/>
  <c r="C6" i="4"/>
  <c r="E6" i="4" s="1"/>
  <c r="D5" i="4"/>
  <c r="C5" i="4"/>
  <c r="E5" i="4" s="1"/>
  <c r="E13" i="4" l="1"/>
  <c r="C14" i="4"/>
  <c r="D14" i="4"/>
  <c r="B89" i="6"/>
  <c r="B103" i="6"/>
  <c r="F103" i="6" s="1"/>
  <c r="F89" i="6"/>
  <c r="L6" i="4"/>
  <c r="L5" i="4"/>
  <c r="E12" i="4"/>
  <c r="E14" i="4" l="1"/>
  <c r="B104" i="6"/>
  <c r="F10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EA34CF8-000C-4A69-BA3E-C469704B0231}" keepAlive="1" name="Query - row" description="Connection to the 'row' query in the workbook." type="5" refreshedVersion="8" background="1" saveData="1">
    <dbPr connection="Provider=Microsoft.Mashup.OleDb.1;Data Source=$Workbook$;Location=row;Extended Properties=&quot;&quot;" command="SELECT * FROM [row]"/>
  </connection>
  <connection id="2" xr16:uid="{9DA054D4-DD58-4ADD-814E-E73287B31017}" keepAlive="1" name="Query - row (2)" description="Connection to the 'row (2)' query in the workbook." type="5" refreshedVersion="8" background="1" saveData="1">
    <dbPr connection="Provider=Microsoft.Mashup.OleDb.1;Data Source=$Workbook$;Location=&quot;row (2)&quot;;Extended Properties=&quot;&quot;" command="SELECT * FROM [row (2)]"/>
  </connection>
</connections>
</file>

<file path=xl/sharedStrings.xml><?xml version="1.0" encoding="utf-8"?>
<sst xmlns="http://schemas.openxmlformats.org/spreadsheetml/2006/main" count="5076" uniqueCount="194">
  <si>
    <t>Company_Name</t>
  </si>
  <si>
    <t>Filing_Year</t>
  </si>
  <si>
    <t>Reporting_From</t>
  </si>
  <si>
    <t>Reporting_To</t>
  </si>
  <si>
    <t>Reporting_Period</t>
  </si>
  <si>
    <t>Rate_Class</t>
  </si>
  <si>
    <t>Number_Low_Vol_Consumers</t>
  </si>
  <si>
    <t>Number_Large_Vol_Consumers</t>
  </si>
  <si>
    <t>Enbridge Gas Inc.</t>
  </si>
  <si>
    <t>Jun 30, 2015</t>
  </si>
  <si>
    <t>August</t>
  </si>
  <si>
    <t>1</t>
  </si>
  <si>
    <t>100</t>
  </si>
  <si>
    <t>110</t>
  </si>
  <si>
    <t>115</t>
  </si>
  <si>
    <t>135</t>
  </si>
  <si>
    <t>145</t>
  </si>
  <si>
    <t>170</t>
  </si>
  <si>
    <t>6</t>
  </si>
  <si>
    <t>9</t>
  </si>
  <si>
    <t>Rate 01</t>
  </si>
  <si>
    <t>Rate 10</t>
  </si>
  <si>
    <t>Rate 20</t>
  </si>
  <si>
    <t>Rate 25</t>
  </si>
  <si>
    <t>Rate M1</t>
  </si>
  <si>
    <t>Rate M10</t>
  </si>
  <si>
    <t>Rate M2</t>
  </si>
  <si>
    <t>Rate M4</t>
  </si>
  <si>
    <t>Rate M5</t>
  </si>
  <si>
    <t>Rate M7</t>
  </si>
  <si>
    <t>March 31, 2015</t>
  </si>
  <si>
    <t>May</t>
  </si>
  <si>
    <t>M1</t>
  </si>
  <si>
    <t>M10</t>
  </si>
  <si>
    <t>M2</t>
  </si>
  <si>
    <t>M4</t>
  </si>
  <si>
    <t>M5</t>
  </si>
  <si>
    <t>M7</t>
  </si>
  <si>
    <t>Sept 30, 2015</t>
  </si>
  <si>
    <t>November</t>
  </si>
  <si>
    <t>December 31, 2014</t>
  </si>
  <si>
    <t>April</t>
  </si>
  <si>
    <t>Jun 30, 2016</t>
  </si>
  <si>
    <t>March 31, 2016</t>
  </si>
  <si>
    <t>Sept 30, 2016</t>
  </si>
  <si>
    <t>M9</t>
  </si>
  <si>
    <t>Rate 100</t>
  </si>
  <si>
    <t>Rate 30</t>
  </si>
  <si>
    <t>T1</t>
  </si>
  <si>
    <t>T2</t>
  </si>
  <si>
    <t>T3</t>
  </si>
  <si>
    <t>December 31, 2015</t>
  </si>
  <si>
    <t>Jun 30, 2017</t>
  </si>
  <si>
    <t>March 31, 2017</t>
  </si>
  <si>
    <t>Sept 30, 2017</t>
  </si>
  <si>
    <t>Dec 31, 2016</t>
  </si>
  <si>
    <t>Jun 30, 2018</t>
  </si>
  <si>
    <t>March 31, 2018</t>
  </si>
  <si>
    <t>Sept 30, 2018</t>
  </si>
  <si>
    <t>December 31, 2017</t>
  </si>
  <si>
    <t>Jun 30, 2019</t>
  </si>
  <si>
    <t>EGD Rate 1</t>
  </si>
  <si>
    <t>EGD Rate 100</t>
  </si>
  <si>
    <t>EGD Rate 110</t>
  </si>
  <si>
    <t>EGD Rate 115</t>
  </si>
  <si>
    <t>EGD Rate 135</t>
  </si>
  <si>
    <t>EGD Rate 145</t>
  </si>
  <si>
    <t>EGD Rate 170</t>
  </si>
  <si>
    <t>EGD Rate 6</t>
  </si>
  <si>
    <t>EGD Rate 9</t>
  </si>
  <si>
    <t>UGL M1</t>
  </si>
  <si>
    <t>UGL M10</t>
  </si>
  <si>
    <t>UGL M2</t>
  </si>
  <si>
    <t>UGL M4</t>
  </si>
  <si>
    <t>UGL M5</t>
  </si>
  <si>
    <t>UGL M7</t>
  </si>
  <si>
    <t>UGL M9</t>
  </si>
  <si>
    <t>UGL Rate 01</t>
  </si>
  <si>
    <t>UGL Rate 10</t>
  </si>
  <si>
    <t>UGL Rate 100</t>
  </si>
  <si>
    <t>UGL Rate 20</t>
  </si>
  <si>
    <t>UGL Rate 25</t>
  </si>
  <si>
    <t>UGL Rate 30</t>
  </si>
  <si>
    <t>UGL T1</t>
  </si>
  <si>
    <t>UGL T2</t>
  </si>
  <si>
    <t>UGL T3</t>
  </si>
  <si>
    <t>March 31, 2019</t>
  </si>
  <si>
    <t>September 30, 2019</t>
  </si>
  <si>
    <t>December 31, 2018</t>
  </si>
  <si>
    <t>Jun 30, 2020</t>
  </si>
  <si>
    <t>March 31, 2020</t>
  </si>
  <si>
    <t>September 30, 2020</t>
  </si>
  <si>
    <t>December 31, 2019</t>
  </si>
  <si>
    <t>Jun 30, 2021</t>
  </si>
  <si>
    <t>UGT T2</t>
  </si>
  <si>
    <t>March 31, 2021</t>
  </si>
  <si>
    <t>September 30, 2021</t>
  </si>
  <si>
    <t>December 31, 2020</t>
  </si>
  <si>
    <t>Jun 30, 2022</t>
  </si>
  <si>
    <t>March 31, 2022</t>
  </si>
  <si>
    <t>September 30, 2022</t>
  </si>
  <si>
    <t>UGT T3</t>
  </si>
  <si>
    <t>December 31, 2021</t>
  </si>
  <si>
    <t>Jun 30, 2023</t>
  </si>
  <si>
    <t>UGL Rate100</t>
  </si>
  <si>
    <t>March 31, 2023</t>
  </si>
  <si>
    <t>EGD Rate1</t>
  </si>
  <si>
    <t>December 31, 2022</t>
  </si>
  <si>
    <t>EPCOR Natural Gas Limited Partnership</t>
  </si>
  <si>
    <t>Rate 1 General Servi</t>
  </si>
  <si>
    <t>Rate 2 Seasonal</t>
  </si>
  <si>
    <t>Rate 3 Special Large</t>
  </si>
  <si>
    <t>Rate 4 General Indus</t>
  </si>
  <si>
    <t>Rate 5 Interruptible</t>
  </si>
  <si>
    <t>Rate 1 - General Ser</t>
  </si>
  <si>
    <t>Rate 2 - Seasonal</t>
  </si>
  <si>
    <t>Rate 3 - Special lar</t>
  </si>
  <si>
    <t>Rate 4 - General Ser</t>
  </si>
  <si>
    <t>Rate 5 - INterruptab</t>
  </si>
  <si>
    <t>Sept 30, 2014</t>
  </si>
  <si>
    <t>January</t>
  </si>
  <si>
    <t>Rate 4 General Servi</t>
  </si>
  <si>
    <t>February</t>
  </si>
  <si>
    <t>RAte 5 Interruptable</t>
  </si>
  <si>
    <t>Rate 5 Interruptable</t>
  </si>
  <si>
    <t>Sep 30, 2016</t>
  </si>
  <si>
    <t>Rate 5 Interrupible</t>
  </si>
  <si>
    <t>Sep 30, 2017</t>
  </si>
  <si>
    <t>Rate 1</t>
  </si>
  <si>
    <t>Rate 2</t>
  </si>
  <si>
    <t>Rate 3</t>
  </si>
  <si>
    <t>Rate 4</t>
  </si>
  <si>
    <t>Rate 5</t>
  </si>
  <si>
    <t>Rate 16 Contracted</t>
  </si>
  <si>
    <t>Rate 5 Interuptable</t>
  </si>
  <si>
    <t>Rate 6 Large Volume</t>
  </si>
  <si>
    <t>Rate 11 Large Volume</t>
  </si>
  <si>
    <t>Rate 16 Contracted F</t>
  </si>
  <si>
    <t>Rate 11 Large Season</t>
  </si>
  <si>
    <t>(All)</t>
  </si>
  <si>
    <t>Column Labels</t>
  </si>
  <si>
    <t>Grand Total</t>
  </si>
  <si>
    <t>Sum of Number_Low_Vol_Consumers</t>
  </si>
  <si>
    <t>Sum of Number_Large_Vol_Consumers</t>
  </si>
  <si>
    <t>Values</t>
  </si>
  <si>
    <t>General Customer Information</t>
  </si>
  <si>
    <r>
      <t xml:space="preserve">System Gas Customers </t>
    </r>
    <r>
      <rPr>
        <b/>
        <vertAlign val="superscript"/>
        <sz val="11"/>
        <color theme="1" tint="0.249977111117893"/>
        <rFont val="Arial"/>
        <family val="2"/>
      </rPr>
      <t>1</t>
    </r>
  </si>
  <si>
    <t>For the Year Ended December 31</t>
  </si>
  <si>
    <t>Enbridge Gas</t>
  </si>
  <si>
    <t>EPCOR Natural Gas</t>
  </si>
  <si>
    <t>Industry</t>
  </si>
  <si>
    <t>Residential</t>
  </si>
  <si>
    <t>Low Volume</t>
  </si>
  <si>
    <t>Non-Residential</t>
  </si>
  <si>
    <t>Large Volume</t>
  </si>
  <si>
    <r>
      <rPr>
        <vertAlign val="superscript"/>
        <sz val="8"/>
        <color theme="1" tint="0.34998626667073579"/>
        <rFont val="Arial"/>
        <family val="2"/>
      </rPr>
      <t>1</t>
    </r>
    <r>
      <rPr>
        <sz val="8"/>
        <color theme="1" tint="0.34998626667073579"/>
        <rFont val="Calibri"/>
        <family val="2"/>
        <scheme val="minor"/>
      </rPr>
      <t xml:space="preserve"> </t>
    </r>
    <r>
      <rPr>
        <sz val="8"/>
        <color theme="1" tint="0.34998626667073579"/>
        <rFont val="Arial"/>
        <family val="2"/>
      </rPr>
      <t xml:space="preserve">System Gas Customers (subset of Total Customers) refer to customers who purchase gas supply from their utility. 
  Low Volume Customer - Less than 50,000 cubic meters/year. 
  Large Volume Customer - Greater than 50,000 cubic meters/year.   </t>
    </r>
  </si>
  <si>
    <r>
      <t xml:space="preserve">Total Volumes </t>
    </r>
    <r>
      <rPr>
        <b/>
        <vertAlign val="superscript"/>
        <sz val="11"/>
        <color theme="1" tint="0.249977111117893"/>
        <rFont val="Arial"/>
        <family val="2"/>
      </rPr>
      <t>2</t>
    </r>
  </si>
  <si>
    <t>In million cubic meters</t>
  </si>
  <si>
    <r>
      <rPr>
        <vertAlign val="superscript"/>
        <sz val="8"/>
        <color theme="1" tint="0.34998626667073579"/>
        <rFont val="Arial"/>
        <family val="2"/>
      </rPr>
      <t>2</t>
    </r>
    <r>
      <rPr>
        <sz val="8"/>
        <color theme="1" tint="0.34998626667073579"/>
        <rFont val="Arial"/>
        <family val="2"/>
      </rPr>
      <t xml:space="preserve"> Annual gas volumes include quantities of gas sold to system gas customers and quantities of gas delivered to direct purchase customers. </t>
    </r>
  </si>
  <si>
    <t>Submission_Due</t>
  </si>
  <si>
    <t>Month_within_Reporting_Period</t>
  </si>
  <si>
    <t>SSC_Quantity_of_Gas_Sold_Residential_Metered</t>
  </si>
  <si>
    <t>SSC_Quantity_of_Gas_Sold_Residential_Unbilled_Estimate</t>
  </si>
  <si>
    <t>SSC_Quantity_of_Gas_Sold_Non_Residential_Metered</t>
  </si>
  <si>
    <t>SSC_Quantity_of_Gas_Sold_Non_Residential_Unbilled_Estimate</t>
  </si>
  <si>
    <t>DPC_Quantity_of_Gas_Purchased_Residential_Metered</t>
  </si>
  <si>
    <t>DPC_Quantity_of_Gas_Purchased_Residential_Unbilled_Estimate</t>
  </si>
  <si>
    <t>DPC_Quantity_of_Gas_Purchased_Non_Residential_Metered</t>
  </si>
  <si>
    <t>DPC_Quantity_of_Gas_Purchased_Non_Residential_Unbilled_Estimate</t>
  </si>
  <si>
    <t>June</t>
  </si>
  <si>
    <t>December</t>
  </si>
  <si>
    <t>October</t>
  </si>
  <si>
    <t>July</t>
  </si>
  <si>
    <t>September</t>
  </si>
  <si>
    <t>March</t>
  </si>
  <si>
    <t>Row Labels</t>
  </si>
  <si>
    <t>Sum of SSC_Quantity_of_Gas_Sold_Residential_Metered</t>
  </si>
  <si>
    <t>Sum of SSC_Quantity_of_Gas_Sold_Residential_Unbilled_Estimate</t>
  </si>
  <si>
    <t>Sum of SSC_Quantity_of_Gas_Sold_Non_Residential_Metered</t>
  </si>
  <si>
    <t>Sum of SSC_Quantity_of_Gas_Sold_Non_Residential_Unbilled_Estimate</t>
  </si>
  <si>
    <t>(Multiple Items)</t>
  </si>
  <si>
    <t>Sum of DPC_Quantity_of_Gas_Purchased_Residential_Metered</t>
  </si>
  <si>
    <t>Sum of DPC_Quantity_of_Gas_Purchased_Residential_Unbilled_Estimate</t>
  </si>
  <si>
    <t>Sum of DPC_Quantity_of_Gas_Purchased_Non_Residential_Metered</t>
  </si>
  <si>
    <t>Sum of DPC_Quantity_of_Gas_Purchased_Non_Residential_Unbilled_Estimate</t>
  </si>
  <si>
    <t>Residential Class Metered</t>
  </si>
  <si>
    <t>Residential Class Unbilled Est</t>
  </si>
  <si>
    <t>Aggregate Nonresidential Metered</t>
  </si>
  <si>
    <t>Aggregate Nonresidential Unbilled Est</t>
  </si>
  <si>
    <t>Unit of measure</t>
  </si>
  <si>
    <r>
      <t>General Customer Information</t>
    </r>
    <r>
      <rPr>
        <b/>
        <vertAlign val="superscript"/>
        <sz val="11"/>
        <color theme="1" tint="0.249977111117893"/>
        <rFont val="Arial"/>
        <family val="2"/>
      </rPr>
      <t>1</t>
    </r>
  </si>
  <si>
    <t>Total Number of Customers 2</t>
  </si>
  <si>
    <r>
      <rPr>
        <vertAlign val="superscript"/>
        <sz val="8"/>
        <color theme="1" tint="0.34998626667073579"/>
        <rFont val="Arial"/>
        <family val="2"/>
      </rPr>
      <t xml:space="preserve">2 </t>
    </r>
    <r>
      <rPr>
        <sz val="8"/>
        <color theme="1" tint="0.34998626667073579"/>
        <rFont val="Arial"/>
        <family val="2"/>
      </rPr>
      <t xml:space="preserve">Total number of customers include system gas customers who purchase gas supply from their utility and direct purchase customers of marketers licensed by the OEB. </t>
    </r>
  </si>
  <si>
    <t>Note 1: Consistent with yearbooks, this section contains data for one particular year, as the data is collected via emails on a yearly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</si>
</sst>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_-;\-* #,##0_-;_-* &quot;-&quot;??_-;_-@_-"/>
    <numFmt numFmtId="165" formatCode="_(* #,##0_);_(* \(#,##0\);_(* &quot;-&quot;_);_(@_)"/>
    <numFmt numFmtId="166" formatCode="* #,##0_);* \(#,##0\);* &quot;-&quot;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249977111117893"/>
      <name val="Arial"/>
      <family val="2"/>
    </font>
    <font>
      <sz val="11"/>
      <color theme="1" tint="0.249977111117893"/>
      <name val="Arial"/>
      <family val="2"/>
    </font>
    <font>
      <u/>
      <sz val="11"/>
      <color theme="1" tint="0.249977111117893"/>
      <name val="Arial"/>
      <family val="2"/>
    </font>
    <font>
      <b/>
      <vertAlign val="superscript"/>
      <sz val="11"/>
      <color theme="1" tint="0.249977111117893"/>
      <name val="Arial"/>
      <family val="2"/>
    </font>
    <font>
      <b/>
      <sz val="11"/>
      <color theme="1" tint="0.499984740745262"/>
      <name val="Arial"/>
      <family val="2"/>
    </font>
    <font>
      <b/>
      <sz val="10"/>
      <color rgb="FF404142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vertAlign val="superscript"/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3" borderId="0" xfId="1" applyFont="1" applyFill="1" applyAlignment="1">
      <alignment horizontal="left"/>
    </xf>
    <xf numFmtId="0" fontId="5" fillId="3" borderId="0" xfId="1" applyFont="1" applyFill="1"/>
    <xf numFmtId="0" fontId="5" fillId="4" borderId="0" xfId="1" applyFont="1" applyFill="1"/>
    <xf numFmtId="0" fontId="5" fillId="0" borderId="0" xfId="1" applyFont="1"/>
    <xf numFmtId="0" fontId="3" fillId="0" borderId="0" xfId="1"/>
    <xf numFmtId="0" fontId="6" fillId="3" borderId="0" xfId="1" applyFont="1" applyFill="1" applyAlignment="1">
      <alignment wrapText="1"/>
    </xf>
    <xf numFmtId="0" fontId="8" fillId="0" borderId="0" xfId="1" applyFont="1" applyAlignment="1">
      <alignment vertical="top"/>
    </xf>
    <xf numFmtId="0" fontId="9" fillId="0" borderId="2" xfId="1" applyFont="1" applyBorder="1" applyAlignment="1">
      <alignment horizontal="center" vertical="center" wrapText="1"/>
    </xf>
    <xf numFmtId="0" fontId="4" fillId="4" borderId="0" xfId="1" applyFont="1" applyFill="1" applyAlignment="1">
      <alignment horizontal="center"/>
    </xf>
    <xf numFmtId="0" fontId="5" fillId="3" borderId="0" xfId="1" applyFont="1" applyFill="1" applyAlignment="1">
      <alignment horizontal="left" vertical="center"/>
    </xf>
    <xf numFmtId="164" fontId="10" fillId="0" borderId="3" xfId="2" applyNumberFormat="1" applyFont="1" applyBorder="1" applyAlignment="1">
      <alignment horizontal="center" vertical="center"/>
    </xf>
    <xf numFmtId="164" fontId="10" fillId="0" borderId="0" xfId="2" applyNumberFormat="1" applyFont="1"/>
    <xf numFmtId="164" fontId="10" fillId="5" borderId="3" xfId="2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/>
    </xf>
    <xf numFmtId="164" fontId="10" fillId="0" borderId="4" xfId="2" applyNumberFormat="1" applyFont="1" applyBorder="1" applyAlignment="1">
      <alignment vertical="center"/>
    </xf>
    <xf numFmtId="165" fontId="10" fillId="5" borderId="4" xfId="1" applyNumberFormat="1" applyFont="1" applyFill="1" applyBorder="1" applyAlignment="1">
      <alignment vertical="center"/>
    </xf>
    <xf numFmtId="165" fontId="10" fillId="0" borderId="5" xfId="1" applyNumberFormat="1" applyFont="1" applyBorder="1" applyAlignment="1">
      <alignment vertical="center"/>
    </xf>
    <xf numFmtId="165" fontId="10" fillId="5" borderId="5" xfId="1" applyNumberFormat="1" applyFont="1" applyFill="1" applyBorder="1" applyAlignment="1">
      <alignment vertical="center"/>
    </xf>
    <xf numFmtId="165" fontId="10" fillId="5" borderId="6" xfId="1" applyNumberFormat="1" applyFont="1" applyFill="1" applyBorder="1" applyAlignment="1">
      <alignment vertical="center"/>
    </xf>
    <xf numFmtId="166" fontId="5" fillId="4" borderId="0" xfId="1" applyNumberFormat="1" applyFont="1" applyFill="1" applyAlignment="1">
      <alignment horizontal="right"/>
    </xf>
    <xf numFmtId="0" fontId="5" fillId="3" borderId="0" xfId="1" applyFont="1" applyFill="1" applyAlignment="1">
      <alignment vertical="top" wrapText="1"/>
    </xf>
    <xf numFmtId="164" fontId="5" fillId="3" borderId="0" xfId="1" applyNumberFormat="1" applyFont="1" applyFill="1" applyAlignment="1">
      <alignment vertical="top" wrapText="1"/>
    </xf>
    <xf numFmtId="0" fontId="11" fillId="0" borderId="0" xfId="1" applyFont="1"/>
    <xf numFmtId="166" fontId="5" fillId="0" borderId="0" xfId="1" applyNumberFormat="1" applyFont="1" applyAlignment="1">
      <alignment horizontal="right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4" xfId="1" applyNumberFormat="1" applyFont="1" applyBorder="1" applyAlignment="1">
      <alignment vertical="center"/>
    </xf>
    <xf numFmtId="0" fontId="5" fillId="3" borderId="0" xfId="1" applyFont="1" applyFill="1" applyAlignment="1">
      <alignment wrapText="1"/>
    </xf>
    <xf numFmtId="166" fontId="5" fillId="3" borderId="0" xfId="1" applyNumberFormat="1" applyFont="1" applyFill="1" applyAlignment="1">
      <alignment horizontal="right"/>
    </xf>
    <xf numFmtId="166" fontId="4" fillId="4" borderId="0" xfId="1" applyNumberFormat="1" applyFont="1" applyFill="1" applyAlignment="1">
      <alignment vertical="center"/>
    </xf>
    <xf numFmtId="0" fontId="4" fillId="3" borderId="0" xfId="1" applyFont="1" applyFill="1" applyAlignment="1">
      <alignment wrapText="1"/>
    </xf>
    <xf numFmtId="43" fontId="5" fillId="3" borderId="0" xfId="2" applyFont="1" applyFill="1" applyBorder="1" applyAlignment="1">
      <alignment horizontal="left" vertical="top"/>
    </xf>
    <xf numFmtId="167" fontId="5" fillId="0" borderId="0" xfId="3" applyNumberFormat="1" applyFont="1" applyFill="1" applyBorder="1" applyAlignment="1">
      <alignment horizontal="right" vertical="top"/>
    </xf>
    <xf numFmtId="167" fontId="5" fillId="0" borderId="0" xfId="3" applyNumberFormat="1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wrapText="1"/>
    </xf>
    <xf numFmtId="0" fontId="5" fillId="0" borderId="0" xfId="1" applyFont="1" applyAlignment="1">
      <alignment vertical="top"/>
    </xf>
    <xf numFmtId="43" fontId="5" fillId="0" borderId="0" xfId="2" applyFont="1" applyAlignment="1">
      <alignment vertical="top"/>
    </xf>
    <xf numFmtId="0" fontId="5" fillId="4" borderId="0" xfId="1" applyFont="1" applyFill="1" applyAlignment="1">
      <alignment vertical="top"/>
    </xf>
    <xf numFmtId="22" fontId="0" fillId="0" borderId="0" xfId="0" applyNumberFormat="1"/>
    <xf numFmtId="0" fontId="0" fillId="0" borderId="0" xfId="0" applyAlignment="1">
      <alignment horizontal="left" indent="1"/>
    </xf>
    <xf numFmtId="0" fontId="2" fillId="2" borderId="1" xfId="4" applyFont="1" applyFill="1" applyBorder="1" applyAlignment="1">
      <alignment horizontal="left" wrapText="1"/>
    </xf>
    <xf numFmtId="0" fontId="2" fillId="0" borderId="0" xfId="4" applyFont="1" applyAlignment="1">
      <alignment horizontal="left"/>
    </xf>
    <xf numFmtId="0" fontId="2" fillId="2" borderId="0" xfId="4" applyFont="1" applyFill="1" applyAlignment="1">
      <alignment horizontal="left" wrapText="1"/>
    </xf>
    <xf numFmtId="0" fontId="1" fillId="0" borderId="0" xfId="4" applyAlignment="1">
      <alignment horizontal="left" indent="1"/>
    </xf>
    <xf numFmtId="164" fontId="0" fillId="0" borderId="0" xfId="5" applyNumberFormat="1" applyFont="1" applyAlignment="1">
      <alignment wrapText="1"/>
    </xf>
    <xf numFmtId="164" fontId="0" fillId="6" borderId="7" xfId="5" applyNumberFormat="1" applyFont="1" applyFill="1" applyBorder="1" applyAlignment="1">
      <alignment wrapText="1"/>
    </xf>
    <xf numFmtId="0" fontId="1" fillId="0" borderId="0" xfId="4"/>
    <xf numFmtId="164" fontId="2" fillId="7" borderId="8" xfId="5" applyNumberFormat="1" applyFont="1" applyFill="1" applyBorder="1" applyAlignment="1">
      <alignment wrapText="1"/>
    </xf>
    <xf numFmtId="164" fontId="2" fillId="8" borderId="0" xfId="4" applyNumberFormat="1" applyFont="1" applyFill="1"/>
    <xf numFmtId="0" fontId="1" fillId="0" borderId="0" xfId="4" applyAlignment="1">
      <alignment wrapText="1"/>
    </xf>
    <xf numFmtId="43" fontId="2" fillId="0" borderId="0" xfId="5" applyFont="1"/>
    <xf numFmtId="164" fontId="2" fillId="0" borderId="9" xfId="4" applyNumberFormat="1" applyFont="1" applyBorder="1" applyAlignment="1">
      <alignment wrapText="1"/>
    </xf>
    <xf numFmtId="0" fontId="4" fillId="0" borderId="0" xfId="1" applyFont="1"/>
    <xf numFmtId="0" fontId="11" fillId="0" borderId="0" xfId="1" applyFont="1" applyAlignment="1">
      <alignment horizontal="left" wrapText="1"/>
    </xf>
    <xf numFmtId="0" fontId="5" fillId="8" borderId="0" xfId="1" applyFont="1" applyFill="1" applyAlignment="1">
      <alignment horizontal="left" vertical="top" wrapText="1"/>
    </xf>
  </cellXfs>
  <cellStyles count="6">
    <cellStyle name="Comma 2" xfId="2" xr:uid="{11099AF6-035C-455B-AD22-42B3CEF32E44}"/>
    <cellStyle name="Comma 2 2" xfId="5" xr:uid="{954A99A7-5B4B-46A8-A127-2BFBD4634317}"/>
    <cellStyle name="Normal" xfId="0" builtinId="0"/>
    <cellStyle name="Normal 11 3" xfId="4" xr:uid="{AA559F4F-7F84-4059-8829-9252FAC592B5}"/>
    <cellStyle name="Normal 2" xfId="1" xr:uid="{CCA3C974-6CC2-4934-9ED2-7B25538FE1B7}"/>
    <cellStyle name="Percent 2" xfId="3" xr:uid="{C109B48F-5AE9-4C3D-8382-7428B3B14890}"/>
  </cellStyles>
  <dxfs count="11">
    <dxf>
      <numFmt numFmtId="0" formatCode="General"/>
    </dxf>
    <dxf>
      <numFmt numFmtId="27" formatCode="yyyy/mm/dd\ h:mm"/>
    </dxf>
    <dxf>
      <numFmt numFmtId="0" formatCode="General"/>
    </dxf>
    <dxf>
      <numFmt numFmtId="19" formatCode="yyyy/mm/dd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m/dd"/>
    </dxf>
    <dxf>
      <numFmt numFmtId="0" formatCode="General"/>
    </dxf>
  </dxfs>
  <tableStyles count="1" defaultTableStyle="TableStyleMedium2" defaultPivotStyle="PivotStyleLight16">
    <tableStyle name="Invisible" pivot="0" table="0" count="0" xr9:uid="{9A9286DB-929B-4F9C-8705-CCFF38D45C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zammel Hussain" refreshedDate="45215.47561898148" createdVersion="8" refreshedVersion="8" minRefreshableVersion="3" recordCount="1015" xr:uid="{99CED7F5-74DE-47E6-B05F-B04446C2953F}">
  <cacheSource type="worksheet">
    <worksheetSource name="row"/>
  </cacheSource>
  <cacheFields count="8">
    <cacheField name="Company_Name" numFmtId="0">
      <sharedItems count="2">
        <s v="Enbridge Gas Inc."/>
        <s v="EPCOR Natural Gas Limited Partnership"/>
      </sharedItems>
    </cacheField>
    <cacheField name="Filing_Year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Reporting_From" numFmtId="14">
      <sharedItems containsSemiMixedTypes="0" containsNonDate="0" containsDate="1" containsString="0" minDate="2014-07-01T00:00:00" maxDate="2023-04-02T00:00:00"/>
    </cacheField>
    <cacheField name="Reporting_To" numFmtId="0">
      <sharedItems/>
    </cacheField>
    <cacheField name="Reporting_Period" numFmtId="0">
      <sharedItems count="6">
        <s v="August"/>
        <s v="May"/>
        <s v="November"/>
        <s v="April"/>
        <s v="January"/>
        <s v="February"/>
      </sharedItems>
    </cacheField>
    <cacheField name="Rate_Class" numFmtId="0">
      <sharedItems/>
    </cacheField>
    <cacheField name="Number_Low_Vol_Consumers" numFmtId="0">
      <sharedItems containsString="0" containsBlank="1" containsNumber="1" containsInteger="1" minValue="0" maxValue="2111370"/>
    </cacheField>
    <cacheField name="Number_Large_Vol_Consumers" numFmtId="0">
      <sharedItems containsString="0" containsBlank="1" containsNumber="1" containsInteger="1" minValue="0" maxValue="109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zammel Hussain" refreshedDate="45215.479648379631" createdVersion="8" refreshedVersion="8" minRefreshableVersion="3" recordCount="213" xr:uid="{41C72859-A4D5-4746-BE7B-9DB6B2DE7B33}">
  <cacheSource type="worksheet">
    <worksheetSource name="row__2"/>
  </cacheSource>
  <cacheFields count="15">
    <cacheField name="Company_Name" numFmtId="0">
      <sharedItems count="2">
        <s v="EPCOR Natural Gas Limited Partnership"/>
        <s v="Enbridge Gas Inc."/>
      </sharedItems>
    </cacheField>
    <cacheField name="Filing_Year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Reporting_Period" numFmtId="0">
      <sharedItems/>
    </cacheField>
    <cacheField name="Reporting_From" numFmtId="14">
      <sharedItems containsSemiMixedTypes="0" containsNonDate="0" containsDate="1" containsString="0" minDate="2014-07-01T00:00:00" maxDate="2023-04-02T00:00:00"/>
    </cacheField>
    <cacheField name="Reporting_To" numFmtId="0">
      <sharedItems/>
    </cacheField>
    <cacheField name="Submission_Due" numFmtId="22">
      <sharedItems containsSemiMixedTypes="0" containsNonDate="0" containsDate="1" containsString="0" minDate="2015-01-31T00:00:00" maxDate="2023-09-01T00:00:00" count="42">
        <d v="2015-08-31T00:00:00"/>
        <d v="2015-02-28T00:00:00"/>
        <d v="2015-01-31T00:00:00"/>
        <d v="2015-05-31T00:00:00"/>
        <d v="2016-08-31T00:00:00"/>
        <d v="2016-02-29T00:00:00"/>
        <d v="2016-01-31T00:00:00"/>
        <d v="2016-05-31T00:00:00"/>
        <d v="2017-08-31T00:00:00"/>
        <d v="2017-02-28T00:00:00"/>
        <d v="2017-01-31T00:00:00"/>
        <d v="2017-05-31T00:00:00"/>
        <d v="2018-04-30T00:00:00"/>
        <d v="2018-08-31T00:00:00"/>
        <d v="2018-01-31T00:00:00"/>
        <d v="2018-05-31T00:00:00"/>
        <d v="2018-11-30T00:00:00"/>
        <d v="2019-04-30T00:00:00"/>
        <d v="2019-08-31T00:00:00"/>
        <d v="2019-05-31T00:00:00"/>
        <d v="2019-11-30T00:00:00"/>
        <d v="2020-04-30T00:00:00"/>
        <d v="2020-08-31T00:00:00"/>
        <d v="2020-05-31T00:00:00"/>
        <d v="2020-11-30T00:00:00"/>
        <d v="2021-05-17T00:00:00"/>
        <d v="2021-08-31T00:00:00"/>
        <d v="2021-05-31T00:00:00"/>
        <d v="2021-11-30T00:00:00"/>
        <d v="2022-04-30T00:00:00"/>
        <d v="2022-08-31T00:00:00"/>
        <d v="2022-05-31T00:00:00"/>
        <d v="2022-11-30T00:00:00"/>
        <d v="2023-04-30T00:00:00"/>
        <d v="2023-08-31T00:00:00"/>
        <d v="2023-05-31T00:00:00"/>
        <d v="2015-04-30T00:00:00"/>
        <d v="2015-11-30T00:00:00"/>
        <d v="2016-04-30T00:00:00"/>
        <d v="2016-11-30T00:00:00"/>
        <d v="2017-04-30T00:00:00"/>
        <d v="2017-11-30T00:00:00"/>
      </sharedItems>
    </cacheField>
    <cacheField name="Month_within_Reporting_Period" numFmtId="0">
      <sharedItems count="12">
        <s v="April"/>
        <s v="June"/>
        <s v="May"/>
        <s v="December"/>
        <s v="November"/>
        <s v="October"/>
        <s v="August"/>
        <s v="July"/>
        <s v="September"/>
        <s v="February"/>
        <s v="January"/>
        <s v="March"/>
      </sharedItems>
    </cacheField>
    <cacheField name="SSC_Quantity_of_Gas_Sold_Residential_Metered" numFmtId="0">
      <sharedItems containsSemiMixedTypes="0" containsString="0" containsNumber="1" minValue="0.7" maxValue="1555.01"/>
    </cacheField>
    <cacheField name="SSC_Quantity_of_Gas_Sold_Residential_Unbilled_Estimate" numFmtId="0">
      <sharedItems containsString="0" containsBlank="1" containsNumber="1" minValue="-261.08999999999997" maxValue="430.28"/>
    </cacheField>
    <cacheField name="SSC_Quantity_of_Gas_Sold_Non_Residential_Metered" numFmtId="0">
      <sharedItems containsSemiMixedTypes="0" containsString="0" containsNumber="1" minValue="-6.1" maxValue="954.18"/>
    </cacheField>
    <cacheField name="SSC_Quantity_of_Gas_Sold_Non_Residential_Unbilled_Estimate" numFmtId="0">
      <sharedItems containsString="0" containsBlank="1" containsNumber="1" minValue="-206.41" maxValue="266.33999999999997"/>
    </cacheField>
    <cacheField name="DPC_Quantity_of_Gas_Purchased_Residential_Metered" numFmtId="0">
      <sharedItems containsSemiMixedTypes="0" containsString="0" containsNumber="1" minValue="0.1" maxValue="139.44999999999999"/>
    </cacheField>
    <cacheField name="DPC_Quantity_of_Gas_Purchased_Residential_Unbilled_Estimate" numFmtId="0">
      <sharedItems containsString="0" containsBlank="1" containsNumber="1" minValue="-26.8" maxValue="26.74"/>
    </cacheField>
    <cacheField name="DPC_Quantity_of_Gas_Purchased_Non_Residential_Metered" numFmtId="0">
      <sharedItems containsSemiMixedTypes="0" containsString="0" containsNumber="1" minValue="6.78" maxValue="1772.52"/>
    </cacheField>
    <cacheField name="DPC_Quantity_of_Gas_Purchased_Non_Residential_Unbilled_Estimate" numFmtId="0">
      <sharedItems containsString="0" containsBlank="1" containsNumber="1" minValue="-142.51" maxValue="135.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5">
  <r>
    <x v="0"/>
    <x v="0"/>
    <d v="2015-04-01T00:00:00"/>
    <s v="Jun 30, 2015"/>
    <x v="0"/>
    <s v="1"/>
    <n v="1758803"/>
    <m/>
  </r>
  <r>
    <x v="0"/>
    <x v="0"/>
    <d v="2015-04-01T00:00:00"/>
    <s v="Jun 30, 2015"/>
    <x v="0"/>
    <s v="100"/>
    <m/>
    <n v="2"/>
  </r>
  <r>
    <x v="0"/>
    <x v="0"/>
    <d v="2015-04-01T00:00:00"/>
    <s v="Jun 30, 2015"/>
    <x v="0"/>
    <s v="110"/>
    <m/>
    <n v="172"/>
  </r>
  <r>
    <x v="0"/>
    <x v="0"/>
    <d v="2015-04-01T00:00:00"/>
    <s v="Jun 30, 2015"/>
    <x v="0"/>
    <s v="115"/>
    <m/>
    <n v="20"/>
  </r>
  <r>
    <x v="0"/>
    <x v="0"/>
    <d v="2015-04-01T00:00:00"/>
    <s v="Jun 30, 2015"/>
    <x v="0"/>
    <s v="135"/>
    <m/>
    <n v="40"/>
  </r>
  <r>
    <x v="0"/>
    <x v="0"/>
    <d v="2015-04-01T00:00:00"/>
    <s v="Jun 30, 2015"/>
    <x v="0"/>
    <s v="145"/>
    <m/>
    <n v="17"/>
  </r>
  <r>
    <x v="0"/>
    <x v="0"/>
    <d v="2015-04-01T00:00:00"/>
    <s v="Jun 30, 2015"/>
    <x v="0"/>
    <s v="170"/>
    <m/>
    <n v="19"/>
  </r>
  <r>
    <x v="0"/>
    <x v="0"/>
    <d v="2015-04-01T00:00:00"/>
    <s v="Jun 30, 2015"/>
    <x v="0"/>
    <s v="6"/>
    <n v="137331"/>
    <n v="7833"/>
  </r>
  <r>
    <x v="0"/>
    <x v="0"/>
    <d v="2015-04-01T00:00:00"/>
    <s v="Jun 30, 2015"/>
    <x v="0"/>
    <s v="9"/>
    <m/>
    <n v="5"/>
  </r>
  <r>
    <x v="0"/>
    <x v="0"/>
    <d v="2015-04-01T00:00:00"/>
    <s v="Jun 30, 2015"/>
    <x v="0"/>
    <s v="Rate 01"/>
    <n v="298835"/>
    <m/>
  </r>
  <r>
    <x v="0"/>
    <x v="0"/>
    <d v="2015-04-01T00:00:00"/>
    <s v="Jun 30, 2015"/>
    <x v="0"/>
    <s v="Rate 10"/>
    <m/>
    <n v="1287"/>
  </r>
  <r>
    <x v="0"/>
    <x v="0"/>
    <d v="2015-04-01T00:00:00"/>
    <s v="Jun 30, 2015"/>
    <x v="0"/>
    <s v="Rate 20"/>
    <m/>
    <n v="4"/>
  </r>
  <r>
    <x v="0"/>
    <x v="0"/>
    <d v="2015-04-01T00:00:00"/>
    <s v="Jun 30, 2015"/>
    <x v="0"/>
    <s v="Rate 25"/>
    <m/>
    <n v="25"/>
  </r>
  <r>
    <x v="0"/>
    <x v="0"/>
    <d v="2015-04-01T00:00:00"/>
    <s v="Jun 30, 2015"/>
    <x v="0"/>
    <s v="Rate M1"/>
    <n v="985833"/>
    <m/>
  </r>
  <r>
    <x v="0"/>
    <x v="0"/>
    <d v="2015-04-01T00:00:00"/>
    <s v="Jun 30, 2015"/>
    <x v="0"/>
    <s v="Rate M10"/>
    <m/>
    <n v="2"/>
  </r>
  <r>
    <x v="0"/>
    <x v="0"/>
    <d v="2015-04-01T00:00:00"/>
    <s v="Jun 30, 2015"/>
    <x v="0"/>
    <s v="Rate M2"/>
    <m/>
    <n v="4337"/>
  </r>
  <r>
    <x v="0"/>
    <x v="0"/>
    <d v="2015-04-01T00:00:00"/>
    <s v="Jun 30, 2015"/>
    <x v="0"/>
    <s v="Rate M4"/>
    <m/>
    <n v="18"/>
  </r>
  <r>
    <x v="0"/>
    <x v="0"/>
    <d v="2015-04-01T00:00:00"/>
    <s v="Jun 30, 2015"/>
    <x v="0"/>
    <s v="Rate M5"/>
    <m/>
    <n v="6"/>
  </r>
  <r>
    <x v="0"/>
    <x v="0"/>
    <d v="2015-04-01T00:00:00"/>
    <s v="Jun 30, 2015"/>
    <x v="0"/>
    <s v="Rate M7"/>
    <m/>
    <n v="2"/>
  </r>
  <r>
    <x v="0"/>
    <x v="0"/>
    <d v="2015-01-01T00:00:00"/>
    <s v="March 31, 2015"/>
    <x v="1"/>
    <s v="1"/>
    <n v="1749726"/>
    <m/>
  </r>
  <r>
    <x v="0"/>
    <x v="0"/>
    <d v="2015-01-01T00:00:00"/>
    <s v="March 31, 2015"/>
    <x v="1"/>
    <s v="100"/>
    <m/>
    <n v="1"/>
  </r>
  <r>
    <x v="0"/>
    <x v="0"/>
    <d v="2015-01-01T00:00:00"/>
    <s v="March 31, 2015"/>
    <x v="1"/>
    <s v="110"/>
    <m/>
    <n v="163"/>
  </r>
  <r>
    <x v="0"/>
    <x v="0"/>
    <d v="2015-01-01T00:00:00"/>
    <s v="March 31, 2015"/>
    <x v="1"/>
    <s v="115"/>
    <m/>
    <n v="20"/>
  </r>
  <r>
    <x v="0"/>
    <x v="0"/>
    <d v="2015-01-01T00:00:00"/>
    <s v="March 31, 2015"/>
    <x v="1"/>
    <s v="135"/>
    <m/>
    <n v="43"/>
  </r>
  <r>
    <x v="0"/>
    <x v="0"/>
    <d v="2015-01-01T00:00:00"/>
    <s v="March 31, 2015"/>
    <x v="1"/>
    <s v="145"/>
    <m/>
    <n v="17"/>
  </r>
  <r>
    <x v="0"/>
    <x v="0"/>
    <d v="2015-01-01T00:00:00"/>
    <s v="March 31, 2015"/>
    <x v="1"/>
    <s v="170"/>
    <m/>
    <n v="19"/>
  </r>
  <r>
    <x v="0"/>
    <x v="0"/>
    <d v="2015-01-01T00:00:00"/>
    <s v="March 31, 2015"/>
    <x v="1"/>
    <s v="6"/>
    <n v="139966"/>
    <n v="7919"/>
  </r>
  <r>
    <x v="0"/>
    <x v="0"/>
    <d v="2015-01-01T00:00:00"/>
    <s v="March 31, 2015"/>
    <x v="1"/>
    <s v="9"/>
    <m/>
    <n v="5"/>
  </r>
  <r>
    <x v="0"/>
    <x v="0"/>
    <d v="2015-01-01T00:00:00"/>
    <s v="March 31, 2015"/>
    <x v="1"/>
    <s v="M1"/>
    <n v="981283"/>
    <m/>
  </r>
  <r>
    <x v="0"/>
    <x v="0"/>
    <d v="2015-01-01T00:00:00"/>
    <s v="March 31, 2015"/>
    <x v="1"/>
    <s v="M10"/>
    <m/>
    <n v="3"/>
  </r>
  <r>
    <x v="0"/>
    <x v="0"/>
    <d v="2015-01-01T00:00:00"/>
    <s v="March 31, 2015"/>
    <x v="1"/>
    <s v="M2"/>
    <m/>
    <n v="3871"/>
  </r>
  <r>
    <x v="0"/>
    <x v="0"/>
    <d v="2015-01-01T00:00:00"/>
    <s v="March 31, 2015"/>
    <x v="1"/>
    <s v="M4"/>
    <m/>
    <n v="16"/>
  </r>
  <r>
    <x v="0"/>
    <x v="0"/>
    <d v="2015-01-01T00:00:00"/>
    <s v="March 31, 2015"/>
    <x v="1"/>
    <s v="M5"/>
    <m/>
    <n v="7"/>
  </r>
  <r>
    <x v="0"/>
    <x v="0"/>
    <d v="2015-01-01T00:00:00"/>
    <s v="March 31, 2015"/>
    <x v="1"/>
    <s v="M7"/>
    <m/>
    <n v="3"/>
  </r>
  <r>
    <x v="0"/>
    <x v="0"/>
    <d v="2015-01-01T00:00:00"/>
    <s v="March 31, 2015"/>
    <x v="1"/>
    <s v="Rate 01"/>
    <n v="297225"/>
    <m/>
  </r>
  <r>
    <x v="0"/>
    <x v="0"/>
    <d v="2015-01-01T00:00:00"/>
    <s v="March 31, 2015"/>
    <x v="1"/>
    <s v="Rate 10"/>
    <m/>
    <n v="1226"/>
  </r>
  <r>
    <x v="0"/>
    <x v="0"/>
    <d v="2015-01-01T00:00:00"/>
    <s v="March 31, 2015"/>
    <x v="1"/>
    <s v="Rate 20"/>
    <m/>
    <n v="3"/>
  </r>
  <r>
    <x v="0"/>
    <x v="0"/>
    <d v="2015-01-01T00:00:00"/>
    <s v="March 31, 2015"/>
    <x v="1"/>
    <s v="Rate 25"/>
    <m/>
    <n v="36"/>
  </r>
  <r>
    <x v="0"/>
    <x v="0"/>
    <d v="2015-07-01T00:00:00"/>
    <s v="Sept 30, 2015"/>
    <x v="2"/>
    <s v="1"/>
    <n v="1779924"/>
    <m/>
  </r>
  <r>
    <x v="0"/>
    <x v="0"/>
    <d v="2015-07-01T00:00:00"/>
    <s v="Sept 30, 2015"/>
    <x v="2"/>
    <s v="100"/>
    <m/>
    <n v="2"/>
  </r>
  <r>
    <x v="0"/>
    <x v="0"/>
    <d v="2015-07-01T00:00:00"/>
    <s v="Sept 30, 2015"/>
    <x v="2"/>
    <s v="110"/>
    <m/>
    <n v="173"/>
  </r>
  <r>
    <x v="0"/>
    <x v="0"/>
    <d v="2015-07-01T00:00:00"/>
    <s v="Sept 30, 2015"/>
    <x v="2"/>
    <s v="115"/>
    <m/>
    <n v="20"/>
  </r>
  <r>
    <x v="0"/>
    <x v="0"/>
    <d v="2015-07-01T00:00:00"/>
    <s v="Sept 30, 2015"/>
    <x v="2"/>
    <s v="135"/>
    <m/>
    <n v="43"/>
  </r>
  <r>
    <x v="0"/>
    <x v="0"/>
    <d v="2015-07-01T00:00:00"/>
    <s v="Sept 30, 2015"/>
    <x v="2"/>
    <s v="145"/>
    <m/>
    <n v="16"/>
  </r>
  <r>
    <x v="0"/>
    <x v="0"/>
    <d v="2015-07-01T00:00:00"/>
    <s v="Sept 30, 2015"/>
    <x v="2"/>
    <s v="170"/>
    <m/>
    <n v="19"/>
  </r>
  <r>
    <x v="0"/>
    <x v="0"/>
    <d v="2015-07-01T00:00:00"/>
    <s v="Sept 30, 2015"/>
    <x v="2"/>
    <s v="6"/>
    <n v="136870"/>
    <n v="7944"/>
  </r>
  <r>
    <x v="0"/>
    <x v="0"/>
    <d v="2015-07-01T00:00:00"/>
    <s v="Sept 30, 2015"/>
    <x v="2"/>
    <s v="9"/>
    <m/>
    <n v="5"/>
  </r>
  <r>
    <x v="0"/>
    <x v="0"/>
    <d v="2015-07-01T00:00:00"/>
    <s v="Sept 30, 2015"/>
    <x v="2"/>
    <s v="M1"/>
    <n v="993761"/>
    <m/>
  </r>
  <r>
    <x v="0"/>
    <x v="0"/>
    <d v="2015-07-01T00:00:00"/>
    <s v="Sept 30, 2015"/>
    <x v="2"/>
    <s v="M10"/>
    <m/>
    <n v="2"/>
  </r>
  <r>
    <x v="0"/>
    <x v="0"/>
    <d v="2015-07-01T00:00:00"/>
    <s v="Sept 30, 2015"/>
    <x v="2"/>
    <s v="M2"/>
    <m/>
    <n v="4298"/>
  </r>
  <r>
    <x v="0"/>
    <x v="0"/>
    <d v="2015-07-01T00:00:00"/>
    <s v="Sept 30, 2015"/>
    <x v="2"/>
    <s v="M4"/>
    <m/>
    <n v="18"/>
  </r>
  <r>
    <x v="0"/>
    <x v="0"/>
    <d v="2015-07-01T00:00:00"/>
    <s v="Sept 30, 2015"/>
    <x v="2"/>
    <s v="M5"/>
    <m/>
    <n v="7"/>
  </r>
  <r>
    <x v="0"/>
    <x v="0"/>
    <d v="2015-07-01T00:00:00"/>
    <s v="Sept 30, 2015"/>
    <x v="2"/>
    <s v="M7"/>
    <m/>
    <n v="2"/>
  </r>
  <r>
    <x v="0"/>
    <x v="0"/>
    <d v="2015-07-01T00:00:00"/>
    <s v="Sept 30, 2015"/>
    <x v="2"/>
    <s v="Rate 01"/>
    <n v="301011"/>
    <m/>
  </r>
  <r>
    <x v="0"/>
    <x v="0"/>
    <d v="2015-07-01T00:00:00"/>
    <s v="Sept 30, 2015"/>
    <x v="2"/>
    <s v="Rate 10"/>
    <m/>
    <n v="1283"/>
  </r>
  <r>
    <x v="0"/>
    <x v="0"/>
    <d v="2015-07-01T00:00:00"/>
    <s v="Sept 30, 2015"/>
    <x v="2"/>
    <s v="Rate 20"/>
    <m/>
    <n v="4"/>
  </r>
  <r>
    <x v="0"/>
    <x v="0"/>
    <d v="2015-07-01T00:00:00"/>
    <s v="Sept 30, 2015"/>
    <x v="2"/>
    <s v="Rate 25"/>
    <m/>
    <n v="32"/>
  </r>
  <r>
    <x v="0"/>
    <x v="0"/>
    <d v="2014-10-01T00:00:00"/>
    <s v="December 31, 2014"/>
    <x v="3"/>
    <s v="1"/>
    <n v="1734803"/>
    <m/>
  </r>
  <r>
    <x v="0"/>
    <x v="0"/>
    <d v="2014-10-01T00:00:00"/>
    <s v="December 31, 2014"/>
    <x v="3"/>
    <s v="100"/>
    <m/>
    <n v="1"/>
  </r>
  <r>
    <x v="0"/>
    <x v="0"/>
    <d v="2014-10-01T00:00:00"/>
    <s v="December 31, 2014"/>
    <x v="3"/>
    <s v="110"/>
    <m/>
    <n v="166"/>
  </r>
  <r>
    <x v="0"/>
    <x v="0"/>
    <d v="2014-10-01T00:00:00"/>
    <s v="December 31, 2014"/>
    <x v="3"/>
    <s v="115"/>
    <m/>
    <n v="21"/>
  </r>
  <r>
    <x v="0"/>
    <x v="0"/>
    <d v="2014-10-01T00:00:00"/>
    <s v="December 31, 2014"/>
    <x v="3"/>
    <s v="135"/>
    <m/>
    <n v="43"/>
  </r>
  <r>
    <x v="0"/>
    <x v="0"/>
    <d v="2014-10-01T00:00:00"/>
    <s v="December 31, 2014"/>
    <x v="3"/>
    <s v="145"/>
    <m/>
    <n v="17"/>
  </r>
  <r>
    <x v="0"/>
    <x v="0"/>
    <d v="2014-10-01T00:00:00"/>
    <s v="December 31, 2014"/>
    <x v="3"/>
    <s v="170"/>
    <m/>
    <n v="19"/>
  </r>
  <r>
    <x v="0"/>
    <x v="0"/>
    <d v="2014-10-01T00:00:00"/>
    <s v="December 31, 2014"/>
    <x v="3"/>
    <s v="6"/>
    <n v="138493"/>
    <n v="7859"/>
  </r>
  <r>
    <x v="0"/>
    <x v="0"/>
    <d v="2014-10-01T00:00:00"/>
    <s v="December 31, 2014"/>
    <x v="3"/>
    <s v="9"/>
    <m/>
    <n v="6"/>
  </r>
  <r>
    <x v="0"/>
    <x v="0"/>
    <d v="2014-10-01T00:00:00"/>
    <s v="December 31, 2014"/>
    <x v="3"/>
    <s v="M1"/>
    <n v="976089"/>
    <m/>
  </r>
  <r>
    <x v="0"/>
    <x v="0"/>
    <d v="2014-10-01T00:00:00"/>
    <s v="December 31, 2014"/>
    <x v="3"/>
    <s v="M10"/>
    <m/>
    <n v="2"/>
  </r>
  <r>
    <x v="0"/>
    <x v="0"/>
    <d v="2014-10-01T00:00:00"/>
    <s v="December 31, 2014"/>
    <x v="3"/>
    <s v="M2"/>
    <m/>
    <n v="3937"/>
  </r>
  <r>
    <x v="0"/>
    <x v="0"/>
    <d v="2014-10-01T00:00:00"/>
    <s v="December 31, 2014"/>
    <x v="3"/>
    <s v="M4"/>
    <m/>
    <n v="18"/>
  </r>
  <r>
    <x v="0"/>
    <x v="0"/>
    <d v="2014-10-01T00:00:00"/>
    <s v="December 31, 2014"/>
    <x v="3"/>
    <s v="M5"/>
    <m/>
    <n v="8"/>
  </r>
  <r>
    <x v="0"/>
    <x v="0"/>
    <d v="2014-10-01T00:00:00"/>
    <s v="December 31, 2014"/>
    <x v="3"/>
    <s v="M7"/>
    <m/>
    <n v="3"/>
  </r>
  <r>
    <x v="0"/>
    <x v="0"/>
    <d v="2014-10-01T00:00:00"/>
    <s v="December 31, 2014"/>
    <x v="3"/>
    <s v="Rate 01"/>
    <n v="295243"/>
    <m/>
  </r>
  <r>
    <x v="0"/>
    <x v="0"/>
    <d v="2014-10-01T00:00:00"/>
    <s v="December 31, 2014"/>
    <x v="3"/>
    <s v="Rate 10"/>
    <m/>
    <n v="1181"/>
  </r>
  <r>
    <x v="0"/>
    <x v="0"/>
    <d v="2014-10-01T00:00:00"/>
    <s v="December 31, 2014"/>
    <x v="3"/>
    <s v="Rate 20"/>
    <m/>
    <n v="3"/>
  </r>
  <r>
    <x v="0"/>
    <x v="0"/>
    <d v="2014-10-01T00:00:00"/>
    <s v="December 31, 2014"/>
    <x v="3"/>
    <s v="Rate 25"/>
    <m/>
    <n v="38"/>
  </r>
  <r>
    <x v="0"/>
    <x v="1"/>
    <d v="2016-04-01T00:00:00"/>
    <s v="Jun 30, 2016"/>
    <x v="0"/>
    <s v="1"/>
    <n v="1830179"/>
    <m/>
  </r>
  <r>
    <x v="0"/>
    <x v="1"/>
    <d v="2016-04-01T00:00:00"/>
    <s v="Jun 30, 2016"/>
    <x v="0"/>
    <s v="100"/>
    <n v="0"/>
    <n v="2"/>
  </r>
  <r>
    <x v="0"/>
    <x v="1"/>
    <d v="2016-04-01T00:00:00"/>
    <s v="Jun 30, 2016"/>
    <x v="0"/>
    <s v="110"/>
    <n v="0"/>
    <n v="205"/>
  </r>
  <r>
    <x v="0"/>
    <x v="1"/>
    <d v="2016-04-01T00:00:00"/>
    <s v="Jun 30, 2016"/>
    <x v="0"/>
    <s v="115"/>
    <n v="0"/>
    <n v="20"/>
  </r>
  <r>
    <x v="0"/>
    <x v="1"/>
    <d v="2016-04-01T00:00:00"/>
    <s v="Jun 30, 2016"/>
    <x v="0"/>
    <s v="135"/>
    <n v="0"/>
    <n v="44"/>
  </r>
  <r>
    <x v="0"/>
    <x v="1"/>
    <d v="2016-04-01T00:00:00"/>
    <s v="Jun 30, 2016"/>
    <x v="0"/>
    <s v="145"/>
    <n v="0"/>
    <n v="13"/>
  </r>
  <r>
    <x v="0"/>
    <x v="1"/>
    <d v="2016-04-01T00:00:00"/>
    <s v="Jun 30, 2016"/>
    <x v="0"/>
    <s v="170"/>
    <n v="0"/>
    <n v="15"/>
  </r>
  <r>
    <x v="0"/>
    <x v="1"/>
    <d v="2016-04-01T00:00:00"/>
    <s v="Jun 30, 2016"/>
    <x v="0"/>
    <s v="6"/>
    <n v="139486"/>
    <n v="8178"/>
  </r>
  <r>
    <x v="0"/>
    <x v="1"/>
    <d v="2016-04-01T00:00:00"/>
    <s v="Jun 30, 2016"/>
    <x v="0"/>
    <s v="9"/>
    <n v="0"/>
    <n v="6"/>
  </r>
  <r>
    <x v="0"/>
    <x v="1"/>
    <d v="2016-04-01T00:00:00"/>
    <s v="Jun 30, 2016"/>
    <x v="0"/>
    <s v="M1"/>
    <n v="1018723"/>
    <m/>
  </r>
  <r>
    <x v="0"/>
    <x v="1"/>
    <d v="2016-04-01T00:00:00"/>
    <s v="Jun 30, 2016"/>
    <x v="0"/>
    <s v="M10"/>
    <m/>
    <n v="2"/>
  </r>
  <r>
    <x v="0"/>
    <x v="1"/>
    <d v="2016-04-01T00:00:00"/>
    <s v="Jun 30, 2016"/>
    <x v="0"/>
    <s v="M2"/>
    <m/>
    <n v="4584"/>
  </r>
  <r>
    <x v="0"/>
    <x v="1"/>
    <d v="2016-04-01T00:00:00"/>
    <s v="Jun 30, 2016"/>
    <x v="0"/>
    <s v="M4"/>
    <m/>
    <n v="22"/>
  </r>
  <r>
    <x v="0"/>
    <x v="1"/>
    <d v="2016-04-01T00:00:00"/>
    <s v="Jun 30, 2016"/>
    <x v="0"/>
    <s v="M5"/>
    <m/>
    <n v="6"/>
  </r>
  <r>
    <x v="0"/>
    <x v="1"/>
    <d v="2016-04-01T00:00:00"/>
    <s v="Jun 30, 2016"/>
    <x v="0"/>
    <s v="M7"/>
    <m/>
    <n v="2"/>
  </r>
  <r>
    <x v="0"/>
    <x v="1"/>
    <d v="2016-04-01T00:00:00"/>
    <s v="Jun 30, 2016"/>
    <x v="0"/>
    <s v="Rate 01"/>
    <n v="310867"/>
    <m/>
  </r>
  <r>
    <x v="0"/>
    <x v="1"/>
    <d v="2016-04-01T00:00:00"/>
    <s v="Jun 30, 2016"/>
    <x v="0"/>
    <s v="Rate 10"/>
    <m/>
    <n v="1269"/>
  </r>
  <r>
    <x v="0"/>
    <x v="1"/>
    <d v="2016-04-01T00:00:00"/>
    <s v="Jun 30, 2016"/>
    <x v="0"/>
    <s v="Rate 20"/>
    <m/>
    <n v="4"/>
  </r>
  <r>
    <x v="0"/>
    <x v="1"/>
    <d v="2016-04-01T00:00:00"/>
    <s v="Jun 30, 2016"/>
    <x v="0"/>
    <s v="Rate 25"/>
    <m/>
    <n v="29"/>
  </r>
  <r>
    <x v="0"/>
    <x v="1"/>
    <d v="2016-01-01T00:00:00"/>
    <s v="March 31, 2016"/>
    <x v="1"/>
    <s v="1"/>
    <n v="1823204"/>
    <m/>
  </r>
  <r>
    <x v="0"/>
    <x v="1"/>
    <d v="2016-01-01T00:00:00"/>
    <s v="March 31, 2016"/>
    <x v="1"/>
    <s v="100"/>
    <m/>
    <n v="3"/>
  </r>
  <r>
    <x v="0"/>
    <x v="1"/>
    <d v="2016-01-01T00:00:00"/>
    <s v="March 31, 2016"/>
    <x v="1"/>
    <s v="110"/>
    <m/>
    <n v="200"/>
  </r>
  <r>
    <x v="0"/>
    <x v="1"/>
    <d v="2016-01-01T00:00:00"/>
    <s v="March 31, 2016"/>
    <x v="1"/>
    <s v="115"/>
    <m/>
    <n v="21"/>
  </r>
  <r>
    <x v="0"/>
    <x v="1"/>
    <d v="2016-01-01T00:00:00"/>
    <s v="March 31, 2016"/>
    <x v="1"/>
    <s v="135"/>
    <m/>
    <n v="44"/>
  </r>
  <r>
    <x v="0"/>
    <x v="1"/>
    <d v="2016-01-01T00:00:00"/>
    <s v="March 31, 2016"/>
    <x v="1"/>
    <s v="145"/>
    <m/>
    <n v="11"/>
  </r>
  <r>
    <x v="0"/>
    <x v="1"/>
    <d v="2016-01-01T00:00:00"/>
    <s v="March 31, 2016"/>
    <x v="1"/>
    <s v="170"/>
    <m/>
    <n v="16"/>
  </r>
  <r>
    <x v="0"/>
    <x v="1"/>
    <d v="2016-01-01T00:00:00"/>
    <s v="March 31, 2016"/>
    <x v="1"/>
    <s v="6"/>
    <n v="141580"/>
    <n v="8172"/>
  </r>
  <r>
    <x v="0"/>
    <x v="1"/>
    <d v="2016-01-01T00:00:00"/>
    <s v="March 31, 2016"/>
    <x v="1"/>
    <s v="9"/>
    <m/>
    <n v="6"/>
  </r>
  <r>
    <x v="0"/>
    <x v="1"/>
    <d v="2016-01-01T00:00:00"/>
    <s v="March 31, 2016"/>
    <x v="1"/>
    <s v="M1"/>
    <n v="1011592"/>
    <m/>
  </r>
  <r>
    <x v="0"/>
    <x v="1"/>
    <d v="2016-01-01T00:00:00"/>
    <s v="March 31, 2016"/>
    <x v="1"/>
    <s v="M10"/>
    <m/>
    <n v="3"/>
  </r>
  <r>
    <x v="0"/>
    <x v="1"/>
    <d v="2016-01-01T00:00:00"/>
    <s v="March 31, 2016"/>
    <x v="1"/>
    <s v="M2"/>
    <m/>
    <n v="4545"/>
  </r>
  <r>
    <x v="0"/>
    <x v="1"/>
    <d v="2016-01-01T00:00:00"/>
    <s v="March 31, 2016"/>
    <x v="1"/>
    <s v="M4"/>
    <m/>
    <n v="19"/>
  </r>
  <r>
    <x v="0"/>
    <x v="1"/>
    <d v="2016-01-01T00:00:00"/>
    <s v="March 31, 2016"/>
    <x v="1"/>
    <s v="M5"/>
    <m/>
    <n v="6"/>
  </r>
  <r>
    <x v="0"/>
    <x v="1"/>
    <d v="2016-01-01T00:00:00"/>
    <s v="March 31, 2016"/>
    <x v="1"/>
    <s v="M7"/>
    <m/>
    <n v="2"/>
  </r>
  <r>
    <x v="0"/>
    <x v="1"/>
    <d v="2016-01-01T00:00:00"/>
    <s v="March 31, 2016"/>
    <x v="1"/>
    <s v="Rate 01"/>
    <n v="308565"/>
    <m/>
  </r>
  <r>
    <x v="0"/>
    <x v="1"/>
    <d v="2016-01-01T00:00:00"/>
    <s v="March 31, 2016"/>
    <x v="1"/>
    <s v="Rate 10"/>
    <m/>
    <n v="1442"/>
  </r>
  <r>
    <x v="0"/>
    <x v="1"/>
    <d v="2016-01-01T00:00:00"/>
    <s v="March 31, 2016"/>
    <x v="1"/>
    <s v="Rate 20"/>
    <m/>
    <n v="4"/>
  </r>
  <r>
    <x v="0"/>
    <x v="1"/>
    <d v="2016-01-01T00:00:00"/>
    <s v="March 31, 2016"/>
    <x v="1"/>
    <s v="Rate 25"/>
    <m/>
    <n v="37"/>
  </r>
  <r>
    <x v="0"/>
    <x v="1"/>
    <d v="2016-07-01T00:00:00"/>
    <s v="Sept 30, 2016"/>
    <x v="2"/>
    <s v="1"/>
    <n v="1854691"/>
    <n v="0"/>
  </r>
  <r>
    <x v="0"/>
    <x v="1"/>
    <d v="2016-07-01T00:00:00"/>
    <s v="Sept 30, 2016"/>
    <x v="2"/>
    <s v="100"/>
    <n v="0"/>
    <n v="2"/>
  </r>
  <r>
    <x v="0"/>
    <x v="1"/>
    <d v="2016-07-01T00:00:00"/>
    <s v="Sept 30, 2016"/>
    <x v="2"/>
    <s v="110"/>
    <n v="0"/>
    <n v="208"/>
  </r>
  <r>
    <x v="0"/>
    <x v="1"/>
    <d v="2016-07-01T00:00:00"/>
    <s v="Sept 30, 2016"/>
    <x v="2"/>
    <s v="115"/>
    <n v="0"/>
    <n v="21"/>
  </r>
  <r>
    <x v="0"/>
    <x v="1"/>
    <d v="2016-07-01T00:00:00"/>
    <s v="Sept 30, 2016"/>
    <x v="2"/>
    <s v="135"/>
    <n v="0"/>
    <n v="42"/>
  </r>
  <r>
    <x v="0"/>
    <x v="1"/>
    <d v="2016-07-01T00:00:00"/>
    <s v="Sept 30, 2016"/>
    <x v="2"/>
    <s v="145"/>
    <n v="0"/>
    <n v="12"/>
  </r>
  <r>
    <x v="0"/>
    <x v="1"/>
    <d v="2016-07-01T00:00:00"/>
    <s v="Sept 30, 2016"/>
    <x v="2"/>
    <s v="170"/>
    <n v="0"/>
    <n v="15"/>
  </r>
  <r>
    <x v="0"/>
    <x v="1"/>
    <d v="2016-07-01T00:00:00"/>
    <s v="Sept 30, 2016"/>
    <x v="2"/>
    <s v="6"/>
    <n v="139136"/>
    <n v="8269"/>
  </r>
  <r>
    <x v="0"/>
    <x v="1"/>
    <d v="2016-07-01T00:00:00"/>
    <s v="Sept 30, 2016"/>
    <x v="2"/>
    <s v="9"/>
    <n v="0"/>
    <n v="5"/>
  </r>
  <r>
    <x v="0"/>
    <x v="1"/>
    <d v="2016-07-01T00:00:00"/>
    <s v="Sept 30, 2016"/>
    <x v="2"/>
    <s v="M1"/>
    <n v="1099996"/>
    <m/>
  </r>
  <r>
    <x v="0"/>
    <x v="1"/>
    <d v="2016-07-01T00:00:00"/>
    <s v="Sept 30, 2016"/>
    <x v="2"/>
    <s v="M10"/>
    <m/>
    <n v="2"/>
  </r>
  <r>
    <x v="0"/>
    <x v="1"/>
    <d v="2016-07-01T00:00:00"/>
    <s v="Sept 30, 2016"/>
    <x v="2"/>
    <s v="M2"/>
    <m/>
    <n v="7649"/>
  </r>
  <r>
    <x v="0"/>
    <x v="1"/>
    <d v="2016-07-01T00:00:00"/>
    <s v="Sept 30, 2016"/>
    <x v="2"/>
    <s v="M4"/>
    <m/>
    <n v="164"/>
  </r>
  <r>
    <x v="0"/>
    <x v="1"/>
    <d v="2016-07-01T00:00:00"/>
    <s v="Sept 30, 2016"/>
    <x v="2"/>
    <s v="M5"/>
    <m/>
    <n v="74"/>
  </r>
  <r>
    <x v="0"/>
    <x v="1"/>
    <d v="2016-07-01T00:00:00"/>
    <s v="Sept 30, 2016"/>
    <x v="2"/>
    <s v="M7"/>
    <m/>
    <n v="28"/>
  </r>
  <r>
    <x v="0"/>
    <x v="1"/>
    <d v="2016-07-01T00:00:00"/>
    <s v="Sept 30, 2016"/>
    <x v="2"/>
    <s v="M9"/>
    <m/>
    <n v="2"/>
  </r>
  <r>
    <x v="0"/>
    <x v="1"/>
    <d v="2016-07-01T00:00:00"/>
    <s v="Sept 30, 2016"/>
    <x v="2"/>
    <s v="Rate 01"/>
    <n v="339862"/>
    <m/>
  </r>
  <r>
    <x v="0"/>
    <x v="1"/>
    <d v="2016-07-01T00:00:00"/>
    <s v="Sept 30, 2016"/>
    <x v="2"/>
    <s v="Rate 10"/>
    <m/>
    <n v="2179"/>
  </r>
  <r>
    <x v="0"/>
    <x v="1"/>
    <d v="2016-07-01T00:00:00"/>
    <s v="Sept 30, 2016"/>
    <x v="2"/>
    <s v="Rate 100"/>
    <m/>
    <n v="11"/>
  </r>
  <r>
    <x v="0"/>
    <x v="1"/>
    <d v="2016-07-01T00:00:00"/>
    <s v="Sept 30, 2016"/>
    <x v="2"/>
    <s v="Rate 20"/>
    <m/>
    <n v="46"/>
  </r>
  <r>
    <x v="0"/>
    <x v="1"/>
    <d v="2016-07-01T00:00:00"/>
    <s v="Sept 30, 2016"/>
    <x v="2"/>
    <s v="Rate 25"/>
    <m/>
    <n v="69"/>
  </r>
  <r>
    <x v="0"/>
    <x v="1"/>
    <d v="2016-07-01T00:00:00"/>
    <s v="Sept 30, 2016"/>
    <x v="2"/>
    <s v="Rate 30"/>
    <m/>
    <m/>
  </r>
  <r>
    <x v="0"/>
    <x v="1"/>
    <d v="2016-07-01T00:00:00"/>
    <s v="Sept 30, 2016"/>
    <x v="2"/>
    <s v="T1"/>
    <m/>
    <n v="38"/>
  </r>
  <r>
    <x v="0"/>
    <x v="1"/>
    <d v="2016-07-01T00:00:00"/>
    <s v="Sept 30, 2016"/>
    <x v="2"/>
    <s v="T2"/>
    <m/>
    <n v="22"/>
  </r>
  <r>
    <x v="0"/>
    <x v="1"/>
    <d v="2016-07-01T00:00:00"/>
    <s v="Sept 30, 2016"/>
    <x v="2"/>
    <s v="T3"/>
    <m/>
    <n v="1"/>
  </r>
  <r>
    <x v="0"/>
    <x v="1"/>
    <d v="2015-10-01T00:00:00"/>
    <s v="December 31, 2015"/>
    <x v="3"/>
    <s v="1"/>
    <n v="1806786"/>
    <n v="0"/>
  </r>
  <r>
    <x v="0"/>
    <x v="1"/>
    <d v="2015-10-01T00:00:00"/>
    <s v="December 31, 2015"/>
    <x v="3"/>
    <s v="100"/>
    <m/>
    <n v="3"/>
  </r>
  <r>
    <x v="0"/>
    <x v="1"/>
    <d v="2015-10-01T00:00:00"/>
    <s v="December 31, 2015"/>
    <x v="3"/>
    <s v="110"/>
    <m/>
    <n v="187"/>
  </r>
  <r>
    <x v="0"/>
    <x v="1"/>
    <d v="2015-10-01T00:00:00"/>
    <s v="December 31, 2015"/>
    <x v="3"/>
    <s v="115"/>
    <m/>
    <n v="20"/>
  </r>
  <r>
    <x v="0"/>
    <x v="1"/>
    <d v="2015-10-01T00:00:00"/>
    <s v="December 31, 2015"/>
    <x v="3"/>
    <s v="135"/>
    <m/>
    <n v="44"/>
  </r>
  <r>
    <x v="0"/>
    <x v="1"/>
    <d v="2015-10-01T00:00:00"/>
    <s v="December 31, 2015"/>
    <x v="3"/>
    <s v="145"/>
    <m/>
    <n v="12"/>
  </r>
  <r>
    <x v="0"/>
    <x v="1"/>
    <d v="2015-10-01T00:00:00"/>
    <s v="December 31, 2015"/>
    <x v="3"/>
    <s v="170"/>
    <m/>
    <n v="15"/>
  </r>
  <r>
    <x v="0"/>
    <x v="1"/>
    <d v="2015-10-01T00:00:00"/>
    <s v="December 31, 2015"/>
    <x v="3"/>
    <s v="6"/>
    <n v="140770"/>
    <n v="8005"/>
  </r>
  <r>
    <x v="0"/>
    <x v="1"/>
    <d v="2015-10-01T00:00:00"/>
    <s v="December 31, 2015"/>
    <x v="3"/>
    <s v="9"/>
    <m/>
    <n v="6"/>
  </r>
  <r>
    <x v="0"/>
    <x v="1"/>
    <d v="2015-10-01T00:00:00"/>
    <s v="December 31, 2015"/>
    <x v="3"/>
    <s v="M1"/>
    <n v="1003873"/>
    <m/>
  </r>
  <r>
    <x v="0"/>
    <x v="1"/>
    <d v="2015-10-01T00:00:00"/>
    <s v="December 31, 2015"/>
    <x v="3"/>
    <s v="M10"/>
    <m/>
    <n v="2"/>
  </r>
  <r>
    <x v="0"/>
    <x v="1"/>
    <d v="2015-10-01T00:00:00"/>
    <s v="December 31, 2015"/>
    <x v="3"/>
    <s v="M2"/>
    <m/>
    <n v="4429"/>
  </r>
  <r>
    <x v="0"/>
    <x v="1"/>
    <d v="2015-10-01T00:00:00"/>
    <s v="December 31, 2015"/>
    <x v="3"/>
    <s v="M4"/>
    <m/>
    <n v="18"/>
  </r>
  <r>
    <x v="0"/>
    <x v="1"/>
    <d v="2015-10-01T00:00:00"/>
    <s v="December 31, 2015"/>
    <x v="3"/>
    <s v="M5"/>
    <m/>
    <n v="6"/>
  </r>
  <r>
    <x v="0"/>
    <x v="1"/>
    <d v="2015-10-01T00:00:00"/>
    <s v="December 31, 2015"/>
    <x v="3"/>
    <s v="M7"/>
    <m/>
    <n v="2"/>
  </r>
  <r>
    <x v="0"/>
    <x v="1"/>
    <d v="2015-10-01T00:00:00"/>
    <s v="December 31, 2015"/>
    <x v="3"/>
    <s v="Rate 01"/>
    <n v="305931"/>
    <m/>
  </r>
  <r>
    <x v="0"/>
    <x v="1"/>
    <d v="2015-10-01T00:00:00"/>
    <s v="December 31, 2015"/>
    <x v="3"/>
    <s v="Rate 10"/>
    <m/>
    <n v="1312"/>
  </r>
  <r>
    <x v="0"/>
    <x v="1"/>
    <d v="2015-10-01T00:00:00"/>
    <s v="December 31, 2015"/>
    <x v="3"/>
    <s v="Rate 20"/>
    <m/>
    <n v="3"/>
  </r>
  <r>
    <x v="0"/>
    <x v="1"/>
    <d v="2015-10-01T00:00:00"/>
    <s v="December 31, 2015"/>
    <x v="3"/>
    <s v="Rate 25"/>
    <m/>
    <n v="31"/>
  </r>
  <r>
    <x v="0"/>
    <x v="2"/>
    <d v="2017-04-01T00:00:00"/>
    <s v="Jun 30, 2017"/>
    <x v="0"/>
    <s v="1"/>
    <n v="1902339"/>
    <n v="0"/>
  </r>
  <r>
    <x v="0"/>
    <x v="2"/>
    <d v="2017-04-01T00:00:00"/>
    <s v="Jun 30, 2017"/>
    <x v="0"/>
    <s v="100"/>
    <n v="0"/>
    <n v="1"/>
  </r>
  <r>
    <x v="0"/>
    <x v="2"/>
    <d v="2017-04-01T00:00:00"/>
    <s v="Jun 30, 2017"/>
    <x v="0"/>
    <s v="110"/>
    <n v="0"/>
    <n v="39"/>
  </r>
  <r>
    <x v="0"/>
    <x v="2"/>
    <d v="2017-04-01T00:00:00"/>
    <s v="Jun 30, 2017"/>
    <x v="0"/>
    <s v="135"/>
    <n v="0"/>
    <n v="3"/>
  </r>
  <r>
    <x v="0"/>
    <x v="2"/>
    <d v="2017-04-01T00:00:00"/>
    <s v="Jun 30, 2017"/>
    <x v="0"/>
    <s v="145"/>
    <n v="0"/>
    <n v="4"/>
  </r>
  <r>
    <x v="0"/>
    <x v="2"/>
    <d v="2017-04-01T00:00:00"/>
    <s v="Jun 30, 2017"/>
    <x v="0"/>
    <s v="170"/>
    <n v="0"/>
    <n v="3"/>
  </r>
  <r>
    <x v="0"/>
    <x v="2"/>
    <d v="2017-04-01T00:00:00"/>
    <s v="Jun 30, 2017"/>
    <x v="0"/>
    <s v="6"/>
    <n v="136195"/>
    <n v="6645"/>
  </r>
  <r>
    <x v="0"/>
    <x v="2"/>
    <d v="2017-04-01T00:00:00"/>
    <s v="Jun 30, 2017"/>
    <x v="0"/>
    <s v="9"/>
    <n v="0"/>
    <n v="4"/>
  </r>
  <r>
    <x v="0"/>
    <x v="2"/>
    <d v="2017-04-01T00:00:00"/>
    <s v="Jun 30, 2017"/>
    <x v="0"/>
    <s v="M1"/>
    <n v="1048655"/>
    <m/>
  </r>
  <r>
    <x v="0"/>
    <x v="2"/>
    <d v="2017-04-01T00:00:00"/>
    <s v="Jun 30, 2017"/>
    <x v="0"/>
    <s v="M10"/>
    <n v="0"/>
    <n v="2"/>
  </r>
  <r>
    <x v="0"/>
    <x v="2"/>
    <d v="2017-04-01T00:00:00"/>
    <s v="Jun 30, 2017"/>
    <x v="0"/>
    <s v="M2"/>
    <n v="0"/>
    <n v="4637"/>
  </r>
  <r>
    <x v="0"/>
    <x v="2"/>
    <d v="2017-04-01T00:00:00"/>
    <s v="Jun 30, 2017"/>
    <x v="0"/>
    <s v="M4"/>
    <n v="0"/>
    <n v="23"/>
  </r>
  <r>
    <x v="0"/>
    <x v="2"/>
    <d v="2017-04-01T00:00:00"/>
    <s v="Jun 30, 2017"/>
    <x v="0"/>
    <s v="M5"/>
    <n v="0"/>
    <n v="7"/>
  </r>
  <r>
    <x v="0"/>
    <x v="2"/>
    <d v="2017-04-01T00:00:00"/>
    <s v="Jun 30, 2017"/>
    <x v="0"/>
    <s v="M7"/>
    <n v="0"/>
    <n v="2"/>
  </r>
  <r>
    <x v="0"/>
    <x v="2"/>
    <d v="2017-04-01T00:00:00"/>
    <s v="Jun 30, 2017"/>
    <x v="0"/>
    <s v="M9"/>
    <n v="0"/>
    <n v="1"/>
  </r>
  <r>
    <x v="0"/>
    <x v="2"/>
    <d v="2017-04-01T00:00:00"/>
    <s v="Jun 30, 2017"/>
    <x v="0"/>
    <s v="Rate 01"/>
    <n v="322127"/>
    <m/>
  </r>
  <r>
    <x v="0"/>
    <x v="2"/>
    <d v="2017-04-01T00:00:00"/>
    <s v="Jun 30, 2017"/>
    <x v="0"/>
    <s v="Rate 10"/>
    <n v="0"/>
    <n v="1231"/>
  </r>
  <r>
    <x v="0"/>
    <x v="2"/>
    <d v="2017-04-01T00:00:00"/>
    <s v="Jun 30, 2017"/>
    <x v="0"/>
    <s v="Rate 20"/>
    <n v="0"/>
    <n v="4"/>
  </r>
  <r>
    <x v="0"/>
    <x v="2"/>
    <d v="2017-04-01T00:00:00"/>
    <s v="Jun 30, 2017"/>
    <x v="0"/>
    <s v="Rate 25"/>
    <n v="0"/>
    <n v="26"/>
  </r>
  <r>
    <x v="0"/>
    <x v="2"/>
    <d v="2017-01-01T00:00:00"/>
    <s v="March 31, 2017"/>
    <x v="1"/>
    <s v="1"/>
    <n v="1896794"/>
    <n v="0"/>
  </r>
  <r>
    <x v="0"/>
    <x v="2"/>
    <d v="2017-01-01T00:00:00"/>
    <s v="March 31, 2017"/>
    <x v="1"/>
    <s v="100"/>
    <n v="0"/>
    <n v="2"/>
  </r>
  <r>
    <x v="0"/>
    <x v="2"/>
    <d v="2017-01-01T00:00:00"/>
    <s v="March 31, 2017"/>
    <x v="1"/>
    <s v="110"/>
    <n v="0"/>
    <n v="41"/>
  </r>
  <r>
    <x v="0"/>
    <x v="2"/>
    <d v="2017-01-01T00:00:00"/>
    <s v="March 31, 2017"/>
    <x v="1"/>
    <s v="135"/>
    <n v="0"/>
    <n v="3"/>
  </r>
  <r>
    <x v="0"/>
    <x v="2"/>
    <d v="2017-01-01T00:00:00"/>
    <s v="March 31, 2017"/>
    <x v="1"/>
    <s v="145"/>
    <n v="0"/>
    <n v="4"/>
  </r>
  <r>
    <x v="0"/>
    <x v="2"/>
    <d v="2017-01-01T00:00:00"/>
    <s v="March 31, 2017"/>
    <x v="1"/>
    <s v="170"/>
    <n v="0"/>
    <n v="3"/>
  </r>
  <r>
    <x v="0"/>
    <x v="2"/>
    <d v="2017-01-01T00:00:00"/>
    <s v="March 31, 2017"/>
    <x v="1"/>
    <s v="6"/>
    <n v="138405"/>
    <n v="6622"/>
  </r>
  <r>
    <x v="0"/>
    <x v="2"/>
    <d v="2017-01-01T00:00:00"/>
    <s v="March 31, 2017"/>
    <x v="1"/>
    <s v="9"/>
    <n v="0"/>
    <n v="4"/>
  </r>
  <r>
    <x v="0"/>
    <x v="2"/>
    <d v="2017-01-01T00:00:00"/>
    <s v="March 31, 2017"/>
    <x v="1"/>
    <s v="M1"/>
    <n v="1042944"/>
    <n v="0"/>
  </r>
  <r>
    <x v="0"/>
    <x v="2"/>
    <d v="2017-01-01T00:00:00"/>
    <s v="March 31, 2017"/>
    <x v="1"/>
    <s v="M10"/>
    <n v="0"/>
    <n v="3"/>
  </r>
  <r>
    <x v="0"/>
    <x v="2"/>
    <d v="2017-01-01T00:00:00"/>
    <s v="March 31, 2017"/>
    <x v="1"/>
    <s v="M2"/>
    <n v="0"/>
    <n v="4595"/>
  </r>
  <r>
    <x v="0"/>
    <x v="2"/>
    <d v="2017-01-01T00:00:00"/>
    <s v="March 31, 2017"/>
    <x v="1"/>
    <s v="M4"/>
    <n v="0"/>
    <n v="24"/>
  </r>
  <r>
    <x v="0"/>
    <x v="2"/>
    <d v="2017-01-01T00:00:00"/>
    <s v="March 31, 2017"/>
    <x v="1"/>
    <s v="M5"/>
    <n v="0"/>
    <n v="7"/>
  </r>
  <r>
    <x v="0"/>
    <x v="2"/>
    <d v="2017-01-01T00:00:00"/>
    <s v="March 31, 2017"/>
    <x v="1"/>
    <s v="M7"/>
    <n v="0"/>
    <n v="2"/>
  </r>
  <r>
    <x v="0"/>
    <x v="2"/>
    <d v="2017-01-01T00:00:00"/>
    <s v="March 31, 2017"/>
    <x v="1"/>
    <s v="M9"/>
    <n v="0"/>
    <n v="1"/>
  </r>
  <r>
    <x v="0"/>
    <x v="2"/>
    <d v="2017-01-01T00:00:00"/>
    <s v="March 31, 2017"/>
    <x v="1"/>
    <s v="Rate 01"/>
    <n v="320243"/>
    <n v="0"/>
  </r>
  <r>
    <x v="0"/>
    <x v="2"/>
    <d v="2017-01-01T00:00:00"/>
    <s v="March 31, 2017"/>
    <x v="1"/>
    <s v="Rate 10"/>
    <n v="0"/>
    <n v="1303"/>
  </r>
  <r>
    <x v="0"/>
    <x v="2"/>
    <d v="2017-01-01T00:00:00"/>
    <s v="March 31, 2017"/>
    <x v="1"/>
    <s v="Rate 20"/>
    <n v="0"/>
    <n v="4"/>
  </r>
  <r>
    <x v="0"/>
    <x v="2"/>
    <d v="2017-01-01T00:00:00"/>
    <s v="March 31, 2017"/>
    <x v="1"/>
    <s v="Rate 25"/>
    <n v="0"/>
    <n v="44"/>
  </r>
  <r>
    <x v="0"/>
    <x v="2"/>
    <d v="2017-07-01T00:00:00"/>
    <s v="Sept 30, 2017"/>
    <x v="2"/>
    <s v="1"/>
    <n v="1919674"/>
    <n v="0"/>
  </r>
  <r>
    <x v="0"/>
    <x v="2"/>
    <d v="2017-07-01T00:00:00"/>
    <s v="Sept 30, 2017"/>
    <x v="2"/>
    <s v="100"/>
    <n v="0"/>
    <n v="1"/>
  </r>
  <r>
    <x v="0"/>
    <x v="2"/>
    <d v="2017-07-01T00:00:00"/>
    <s v="Sept 30, 2017"/>
    <x v="2"/>
    <s v="110"/>
    <n v="0"/>
    <n v="39"/>
  </r>
  <r>
    <x v="0"/>
    <x v="2"/>
    <d v="2017-07-01T00:00:00"/>
    <s v="Sept 30, 2017"/>
    <x v="2"/>
    <s v="135"/>
    <n v="0"/>
    <n v="4"/>
  </r>
  <r>
    <x v="0"/>
    <x v="2"/>
    <d v="2017-07-01T00:00:00"/>
    <s v="Sept 30, 2017"/>
    <x v="2"/>
    <s v="145"/>
    <n v="0"/>
    <n v="4"/>
  </r>
  <r>
    <x v="0"/>
    <x v="2"/>
    <d v="2017-07-01T00:00:00"/>
    <s v="Sept 30, 2017"/>
    <x v="2"/>
    <s v="170"/>
    <n v="0"/>
    <n v="3"/>
  </r>
  <r>
    <x v="0"/>
    <x v="2"/>
    <d v="2017-07-01T00:00:00"/>
    <s v="Sept 30, 2017"/>
    <x v="2"/>
    <s v="6"/>
    <n v="136469"/>
    <n v="6875"/>
  </r>
  <r>
    <x v="0"/>
    <x v="2"/>
    <d v="2017-07-01T00:00:00"/>
    <s v="Sept 30, 2017"/>
    <x v="2"/>
    <s v="9"/>
    <n v="0"/>
    <n v="2"/>
  </r>
  <r>
    <x v="0"/>
    <x v="2"/>
    <d v="2017-07-01T00:00:00"/>
    <s v="Sept 30, 2017"/>
    <x v="2"/>
    <s v="M1"/>
    <n v="1055945"/>
    <n v="0"/>
  </r>
  <r>
    <x v="0"/>
    <x v="2"/>
    <d v="2017-07-01T00:00:00"/>
    <s v="Sept 30, 2017"/>
    <x v="2"/>
    <s v="M10"/>
    <n v="0"/>
    <n v="2"/>
  </r>
  <r>
    <x v="0"/>
    <x v="2"/>
    <d v="2017-07-01T00:00:00"/>
    <s v="Sept 30, 2017"/>
    <x v="2"/>
    <s v="M2"/>
    <n v="0"/>
    <n v="4250"/>
  </r>
  <r>
    <x v="0"/>
    <x v="2"/>
    <d v="2017-07-01T00:00:00"/>
    <s v="Sept 30, 2017"/>
    <x v="2"/>
    <s v="M4"/>
    <n v="0"/>
    <n v="24"/>
  </r>
  <r>
    <x v="0"/>
    <x v="2"/>
    <d v="2017-07-01T00:00:00"/>
    <s v="Sept 30, 2017"/>
    <x v="2"/>
    <s v="M5"/>
    <n v="0"/>
    <n v="5"/>
  </r>
  <r>
    <x v="0"/>
    <x v="2"/>
    <d v="2017-07-01T00:00:00"/>
    <s v="Sept 30, 2017"/>
    <x v="2"/>
    <s v="M7"/>
    <n v="0"/>
    <n v="2"/>
  </r>
  <r>
    <x v="0"/>
    <x v="2"/>
    <d v="2017-07-01T00:00:00"/>
    <s v="Sept 30, 2017"/>
    <x v="2"/>
    <s v="M9"/>
    <n v="0"/>
    <n v="1"/>
  </r>
  <r>
    <x v="0"/>
    <x v="2"/>
    <d v="2017-07-01T00:00:00"/>
    <s v="Sept 30, 2017"/>
    <x v="2"/>
    <s v="Rate 01"/>
    <n v="324283"/>
    <m/>
  </r>
  <r>
    <x v="0"/>
    <x v="2"/>
    <d v="2017-07-01T00:00:00"/>
    <s v="Sept 30, 2017"/>
    <x v="2"/>
    <s v="Rate 10"/>
    <n v="0"/>
    <n v="1258"/>
  </r>
  <r>
    <x v="0"/>
    <x v="2"/>
    <d v="2017-07-01T00:00:00"/>
    <s v="Sept 30, 2017"/>
    <x v="2"/>
    <s v="Rate 20"/>
    <n v="0"/>
    <n v="3"/>
  </r>
  <r>
    <x v="0"/>
    <x v="2"/>
    <d v="2017-07-01T00:00:00"/>
    <s v="Sept 30, 2017"/>
    <x v="2"/>
    <s v="Rate 25"/>
    <n v="0"/>
    <n v="30"/>
  </r>
  <r>
    <x v="0"/>
    <x v="2"/>
    <d v="2016-10-01T00:00:00"/>
    <s v="Dec 31, 2016"/>
    <x v="3"/>
    <s v="1"/>
    <n v="1873586"/>
    <n v="0"/>
  </r>
  <r>
    <x v="0"/>
    <x v="2"/>
    <d v="2016-10-01T00:00:00"/>
    <s v="Dec 31, 2016"/>
    <x v="3"/>
    <s v="100"/>
    <n v="0"/>
    <n v="1"/>
  </r>
  <r>
    <x v="0"/>
    <x v="2"/>
    <d v="2016-10-01T00:00:00"/>
    <s v="Dec 31, 2016"/>
    <x v="3"/>
    <s v="110"/>
    <n v="0"/>
    <n v="43"/>
  </r>
  <r>
    <x v="0"/>
    <x v="2"/>
    <d v="2016-10-01T00:00:00"/>
    <s v="Dec 31, 2016"/>
    <x v="3"/>
    <s v="115"/>
    <n v="0"/>
    <n v="1"/>
  </r>
  <r>
    <x v="0"/>
    <x v="2"/>
    <d v="2016-10-01T00:00:00"/>
    <s v="Dec 31, 2016"/>
    <x v="3"/>
    <s v="135"/>
    <n v="0"/>
    <n v="1"/>
  </r>
  <r>
    <x v="0"/>
    <x v="2"/>
    <d v="2016-10-01T00:00:00"/>
    <s v="Dec 31, 2016"/>
    <x v="3"/>
    <s v="145"/>
    <n v="0"/>
    <n v="5"/>
  </r>
  <r>
    <x v="0"/>
    <x v="2"/>
    <d v="2016-10-01T00:00:00"/>
    <s v="Dec 31, 2016"/>
    <x v="3"/>
    <s v="170"/>
    <n v="0"/>
    <n v="3"/>
  </r>
  <r>
    <x v="0"/>
    <x v="2"/>
    <d v="2016-10-01T00:00:00"/>
    <s v="Dec 31, 2016"/>
    <x v="3"/>
    <s v="6"/>
    <n v="135743"/>
    <n v="6399"/>
  </r>
  <r>
    <x v="0"/>
    <x v="2"/>
    <d v="2016-10-01T00:00:00"/>
    <s v="Dec 31, 2016"/>
    <x v="3"/>
    <s v="9"/>
    <n v="0"/>
    <n v="4"/>
  </r>
  <r>
    <x v="0"/>
    <x v="2"/>
    <d v="2016-10-01T00:00:00"/>
    <s v="Dec 31, 2016"/>
    <x v="3"/>
    <s v="M1"/>
    <n v="1037178"/>
    <n v="0"/>
  </r>
  <r>
    <x v="0"/>
    <x v="2"/>
    <d v="2016-10-01T00:00:00"/>
    <s v="Dec 31, 2016"/>
    <x v="3"/>
    <s v="M10"/>
    <n v="0"/>
    <n v="2"/>
  </r>
  <r>
    <x v="0"/>
    <x v="2"/>
    <d v="2016-10-01T00:00:00"/>
    <s v="Dec 31, 2016"/>
    <x v="3"/>
    <s v="M2"/>
    <n v="0"/>
    <n v="4371"/>
  </r>
  <r>
    <x v="0"/>
    <x v="2"/>
    <d v="2016-10-01T00:00:00"/>
    <s v="Dec 31, 2016"/>
    <x v="3"/>
    <s v="M4"/>
    <n v="0"/>
    <n v="23"/>
  </r>
  <r>
    <x v="0"/>
    <x v="2"/>
    <d v="2016-10-01T00:00:00"/>
    <s v="Dec 31, 2016"/>
    <x v="3"/>
    <s v="M5"/>
    <n v="0"/>
    <n v="7"/>
  </r>
  <r>
    <x v="0"/>
    <x v="2"/>
    <d v="2016-10-01T00:00:00"/>
    <s v="Dec 31, 2016"/>
    <x v="3"/>
    <s v="M7"/>
    <n v="0"/>
    <n v="2"/>
  </r>
  <r>
    <x v="0"/>
    <x v="2"/>
    <d v="2016-10-01T00:00:00"/>
    <s v="Dec 31, 2016"/>
    <x v="3"/>
    <s v="M9"/>
    <n v="0"/>
    <n v="1"/>
  </r>
  <r>
    <x v="0"/>
    <x v="2"/>
    <d v="2016-10-01T00:00:00"/>
    <s v="Dec 31, 2016"/>
    <x v="3"/>
    <s v="Rate 01"/>
    <n v="318440"/>
    <n v="0"/>
  </r>
  <r>
    <x v="0"/>
    <x v="2"/>
    <d v="2016-10-01T00:00:00"/>
    <s v="Dec 31, 2016"/>
    <x v="3"/>
    <s v="Rate 10"/>
    <n v="0"/>
    <n v="1283"/>
  </r>
  <r>
    <x v="0"/>
    <x v="2"/>
    <d v="2016-10-01T00:00:00"/>
    <s v="Dec 31, 2016"/>
    <x v="3"/>
    <s v="Rate 20"/>
    <n v="0"/>
    <n v="4"/>
  </r>
  <r>
    <x v="0"/>
    <x v="2"/>
    <d v="2016-10-01T00:00:00"/>
    <s v="Dec 31, 2016"/>
    <x v="3"/>
    <s v="Rate 25"/>
    <n v="0"/>
    <n v="39"/>
  </r>
  <r>
    <x v="0"/>
    <x v="3"/>
    <d v="2018-04-01T00:00:00"/>
    <s v="Jun 30, 2018"/>
    <x v="0"/>
    <s v="1"/>
    <n v="1950356"/>
    <n v="0"/>
  </r>
  <r>
    <x v="0"/>
    <x v="3"/>
    <d v="2018-04-01T00:00:00"/>
    <s v="Jun 30, 2018"/>
    <x v="0"/>
    <s v="100"/>
    <n v="0"/>
    <n v="2"/>
  </r>
  <r>
    <x v="0"/>
    <x v="3"/>
    <d v="2018-04-01T00:00:00"/>
    <s v="Jun 30, 2018"/>
    <x v="0"/>
    <s v="110"/>
    <n v="0"/>
    <n v="42"/>
  </r>
  <r>
    <x v="0"/>
    <x v="3"/>
    <d v="2018-04-01T00:00:00"/>
    <s v="Jun 30, 2018"/>
    <x v="0"/>
    <s v="115"/>
    <n v="0"/>
    <n v="1"/>
  </r>
  <r>
    <x v="0"/>
    <x v="3"/>
    <d v="2018-04-01T00:00:00"/>
    <s v="Jun 30, 2018"/>
    <x v="0"/>
    <s v="135"/>
    <n v="0"/>
    <n v="3"/>
  </r>
  <r>
    <x v="0"/>
    <x v="3"/>
    <d v="2018-04-01T00:00:00"/>
    <s v="Jun 30, 2018"/>
    <x v="0"/>
    <s v="145"/>
    <n v="0"/>
    <n v="4"/>
  </r>
  <r>
    <x v="0"/>
    <x v="3"/>
    <d v="2018-04-01T00:00:00"/>
    <s v="Jun 30, 2018"/>
    <x v="0"/>
    <s v="170"/>
    <n v="0"/>
    <n v="3"/>
  </r>
  <r>
    <x v="0"/>
    <x v="3"/>
    <d v="2018-04-01T00:00:00"/>
    <s v="Jun 30, 2018"/>
    <x v="0"/>
    <s v="6"/>
    <n v="137067"/>
    <n v="7196"/>
  </r>
  <r>
    <x v="0"/>
    <x v="3"/>
    <d v="2018-04-01T00:00:00"/>
    <s v="Jun 30, 2018"/>
    <x v="0"/>
    <s v="9"/>
    <n v="0"/>
    <n v="2"/>
  </r>
  <r>
    <x v="0"/>
    <x v="3"/>
    <d v="2018-04-01T00:00:00"/>
    <s v="Jun 30, 2018"/>
    <x v="0"/>
    <s v="M1"/>
    <n v="1074347"/>
    <n v="0"/>
  </r>
  <r>
    <x v="0"/>
    <x v="3"/>
    <d v="2018-04-01T00:00:00"/>
    <s v="Jun 30, 2018"/>
    <x v="0"/>
    <s v="M10"/>
    <n v="0"/>
    <n v="3"/>
  </r>
  <r>
    <x v="0"/>
    <x v="3"/>
    <d v="2018-04-01T00:00:00"/>
    <s v="Jun 30, 2018"/>
    <x v="0"/>
    <s v="M2"/>
    <n v="0"/>
    <n v="4247"/>
  </r>
  <r>
    <x v="0"/>
    <x v="3"/>
    <d v="2018-04-01T00:00:00"/>
    <s v="Jun 30, 2018"/>
    <x v="0"/>
    <s v="M4"/>
    <n v="0"/>
    <n v="24"/>
  </r>
  <r>
    <x v="0"/>
    <x v="3"/>
    <d v="2018-04-01T00:00:00"/>
    <s v="Jun 30, 2018"/>
    <x v="0"/>
    <s v="M5"/>
    <n v="0"/>
    <n v="5"/>
  </r>
  <r>
    <x v="0"/>
    <x v="3"/>
    <d v="2018-04-01T00:00:00"/>
    <s v="Jun 30, 2018"/>
    <x v="0"/>
    <s v="M7"/>
    <n v="0"/>
    <n v="2"/>
  </r>
  <r>
    <x v="0"/>
    <x v="3"/>
    <d v="2018-04-01T00:00:00"/>
    <s v="Jun 30, 2018"/>
    <x v="0"/>
    <s v="M9"/>
    <n v="0"/>
    <n v="1"/>
  </r>
  <r>
    <x v="0"/>
    <x v="3"/>
    <d v="2018-04-01T00:00:00"/>
    <s v="Jun 30, 2018"/>
    <x v="0"/>
    <s v="Rate 01"/>
    <n v="330467"/>
    <n v="0"/>
  </r>
  <r>
    <x v="0"/>
    <x v="3"/>
    <d v="2018-04-01T00:00:00"/>
    <s v="Jun 30, 2018"/>
    <x v="0"/>
    <s v="Rate 10"/>
    <n v="0"/>
    <n v="1393"/>
  </r>
  <r>
    <x v="0"/>
    <x v="3"/>
    <d v="2018-04-01T00:00:00"/>
    <s v="Jun 30, 2018"/>
    <x v="0"/>
    <s v="Rate 100"/>
    <n v="0"/>
    <n v="0"/>
  </r>
  <r>
    <x v="0"/>
    <x v="3"/>
    <d v="2018-04-01T00:00:00"/>
    <s v="Jun 30, 2018"/>
    <x v="0"/>
    <s v="Rate 20"/>
    <n v="0"/>
    <n v="4"/>
  </r>
  <r>
    <x v="0"/>
    <x v="3"/>
    <d v="2018-04-01T00:00:00"/>
    <s v="Jun 30, 2018"/>
    <x v="0"/>
    <s v="Rate 25"/>
    <n v="0"/>
    <n v="35"/>
  </r>
  <r>
    <x v="0"/>
    <x v="3"/>
    <d v="2018-04-01T00:00:00"/>
    <s v="Jun 30, 2018"/>
    <x v="0"/>
    <s v="Rate 30"/>
    <n v="0"/>
    <n v="0"/>
  </r>
  <r>
    <x v="0"/>
    <x v="3"/>
    <d v="2018-04-01T00:00:00"/>
    <s v="Jun 30, 2018"/>
    <x v="0"/>
    <s v="T1"/>
    <n v="0"/>
    <n v="0"/>
  </r>
  <r>
    <x v="0"/>
    <x v="3"/>
    <d v="2018-04-01T00:00:00"/>
    <s v="Jun 30, 2018"/>
    <x v="0"/>
    <s v="T2"/>
    <n v="0"/>
    <n v="0"/>
  </r>
  <r>
    <x v="0"/>
    <x v="3"/>
    <d v="2018-04-01T00:00:00"/>
    <s v="Jun 30, 2018"/>
    <x v="0"/>
    <s v="T3"/>
    <n v="0"/>
    <n v="0"/>
  </r>
  <r>
    <x v="0"/>
    <x v="3"/>
    <d v="2018-01-01T00:00:00"/>
    <s v="March 31, 2018"/>
    <x v="1"/>
    <s v="1"/>
    <n v="1944757"/>
    <n v="0"/>
  </r>
  <r>
    <x v="0"/>
    <x v="3"/>
    <d v="2018-01-01T00:00:00"/>
    <s v="March 31, 2018"/>
    <x v="1"/>
    <s v="100"/>
    <n v="0"/>
    <n v="2"/>
  </r>
  <r>
    <x v="0"/>
    <x v="3"/>
    <d v="2018-01-01T00:00:00"/>
    <s v="March 31, 2018"/>
    <x v="1"/>
    <s v="110"/>
    <n v="0"/>
    <n v="41"/>
  </r>
  <r>
    <x v="0"/>
    <x v="3"/>
    <d v="2018-01-01T00:00:00"/>
    <s v="March 31, 2018"/>
    <x v="1"/>
    <s v="115"/>
    <n v="0"/>
    <n v="0"/>
  </r>
  <r>
    <x v="0"/>
    <x v="3"/>
    <d v="2018-01-01T00:00:00"/>
    <s v="March 31, 2018"/>
    <x v="1"/>
    <s v="135"/>
    <n v="0"/>
    <n v="3"/>
  </r>
  <r>
    <x v="0"/>
    <x v="3"/>
    <d v="2018-01-01T00:00:00"/>
    <s v="March 31, 2018"/>
    <x v="1"/>
    <s v="145"/>
    <n v="0"/>
    <n v="4"/>
  </r>
  <r>
    <x v="0"/>
    <x v="3"/>
    <d v="2018-01-01T00:00:00"/>
    <s v="March 31, 2018"/>
    <x v="1"/>
    <s v="170"/>
    <n v="0"/>
    <n v="4"/>
  </r>
  <r>
    <x v="0"/>
    <x v="3"/>
    <d v="2018-01-01T00:00:00"/>
    <s v="March 31, 2018"/>
    <x v="1"/>
    <s v="6"/>
    <n v="138923"/>
    <n v="7186"/>
  </r>
  <r>
    <x v="0"/>
    <x v="3"/>
    <d v="2018-01-01T00:00:00"/>
    <s v="March 31, 2018"/>
    <x v="1"/>
    <s v="9"/>
    <n v="0"/>
    <n v="2"/>
  </r>
  <r>
    <x v="0"/>
    <x v="3"/>
    <d v="2018-01-01T00:00:00"/>
    <s v="March 31, 2018"/>
    <x v="1"/>
    <s v="M1"/>
    <n v="1067646"/>
    <n v="0"/>
  </r>
  <r>
    <x v="0"/>
    <x v="3"/>
    <d v="2018-01-01T00:00:00"/>
    <s v="March 31, 2018"/>
    <x v="1"/>
    <s v="M10"/>
    <n v="0"/>
    <n v="3"/>
  </r>
  <r>
    <x v="0"/>
    <x v="3"/>
    <d v="2018-01-01T00:00:00"/>
    <s v="March 31, 2018"/>
    <x v="1"/>
    <s v="M2"/>
    <n v="0"/>
    <n v="4280"/>
  </r>
  <r>
    <x v="0"/>
    <x v="3"/>
    <d v="2018-01-01T00:00:00"/>
    <s v="March 31, 2018"/>
    <x v="1"/>
    <s v="M4"/>
    <n v="0"/>
    <n v="23"/>
  </r>
  <r>
    <x v="0"/>
    <x v="3"/>
    <d v="2018-01-01T00:00:00"/>
    <s v="March 31, 2018"/>
    <x v="1"/>
    <s v="M5"/>
    <n v="0"/>
    <n v="5"/>
  </r>
  <r>
    <x v="0"/>
    <x v="3"/>
    <d v="2018-01-01T00:00:00"/>
    <s v="March 31, 2018"/>
    <x v="1"/>
    <s v="M7"/>
    <n v="0"/>
    <n v="2"/>
  </r>
  <r>
    <x v="0"/>
    <x v="3"/>
    <d v="2018-01-01T00:00:00"/>
    <s v="March 31, 2018"/>
    <x v="1"/>
    <s v="M9"/>
    <n v="0"/>
    <n v="1"/>
  </r>
  <r>
    <x v="0"/>
    <x v="3"/>
    <d v="2018-01-01T00:00:00"/>
    <s v="March 31, 2018"/>
    <x v="1"/>
    <s v="Rate 01"/>
    <n v="329150"/>
    <n v="0"/>
  </r>
  <r>
    <x v="0"/>
    <x v="3"/>
    <d v="2018-01-01T00:00:00"/>
    <s v="March 31, 2018"/>
    <x v="1"/>
    <s v="Rate 10"/>
    <n v="0"/>
    <n v="1259"/>
  </r>
  <r>
    <x v="0"/>
    <x v="3"/>
    <d v="2018-01-01T00:00:00"/>
    <s v="March 31, 2018"/>
    <x v="1"/>
    <s v="Rate 20"/>
    <n v="0"/>
    <n v="5"/>
  </r>
  <r>
    <x v="0"/>
    <x v="3"/>
    <d v="2018-01-01T00:00:00"/>
    <s v="March 31, 2018"/>
    <x v="1"/>
    <s v="Rate 25"/>
    <n v="0"/>
    <n v="40"/>
  </r>
  <r>
    <x v="0"/>
    <x v="3"/>
    <d v="2018-07-01T00:00:00"/>
    <s v="Sept 30, 2018"/>
    <x v="2"/>
    <s v="1"/>
    <n v="1958328"/>
    <n v="0"/>
  </r>
  <r>
    <x v="0"/>
    <x v="3"/>
    <d v="2018-07-01T00:00:00"/>
    <s v="Sept 30, 2018"/>
    <x v="2"/>
    <s v="100"/>
    <n v="0"/>
    <n v="2"/>
  </r>
  <r>
    <x v="0"/>
    <x v="3"/>
    <d v="2018-07-01T00:00:00"/>
    <s v="Sept 30, 2018"/>
    <x v="2"/>
    <s v="110"/>
    <n v="0"/>
    <n v="41"/>
  </r>
  <r>
    <x v="0"/>
    <x v="3"/>
    <d v="2018-07-01T00:00:00"/>
    <s v="Sept 30, 2018"/>
    <x v="2"/>
    <s v="115"/>
    <n v="0"/>
    <n v="1"/>
  </r>
  <r>
    <x v="0"/>
    <x v="3"/>
    <d v="2018-07-01T00:00:00"/>
    <s v="Sept 30, 2018"/>
    <x v="2"/>
    <s v="135"/>
    <n v="0"/>
    <n v="3"/>
  </r>
  <r>
    <x v="0"/>
    <x v="3"/>
    <d v="2018-07-01T00:00:00"/>
    <s v="Sept 30, 2018"/>
    <x v="2"/>
    <s v="145"/>
    <n v="0"/>
    <n v="3"/>
  </r>
  <r>
    <x v="0"/>
    <x v="3"/>
    <d v="2018-07-01T00:00:00"/>
    <s v="Sept 30, 2018"/>
    <x v="2"/>
    <s v="170"/>
    <n v="0"/>
    <n v="3"/>
  </r>
  <r>
    <x v="0"/>
    <x v="3"/>
    <d v="2018-07-01T00:00:00"/>
    <s v="Sept 30, 2018"/>
    <x v="2"/>
    <s v="6"/>
    <n v="136587"/>
    <n v="7230"/>
  </r>
  <r>
    <x v="0"/>
    <x v="3"/>
    <d v="2018-07-01T00:00:00"/>
    <s v="Sept 30, 2018"/>
    <x v="2"/>
    <s v="9"/>
    <n v="0"/>
    <n v="2"/>
  </r>
  <r>
    <x v="0"/>
    <x v="3"/>
    <d v="2018-07-01T00:00:00"/>
    <s v="Sept 30, 2018"/>
    <x v="2"/>
    <s v="M1"/>
    <n v="1080276"/>
    <m/>
  </r>
  <r>
    <x v="0"/>
    <x v="3"/>
    <d v="2018-07-01T00:00:00"/>
    <s v="Sept 30, 2018"/>
    <x v="2"/>
    <s v="M10"/>
    <m/>
    <n v="2"/>
  </r>
  <r>
    <x v="0"/>
    <x v="3"/>
    <d v="2018-07-01T00:00:00"/>
    <s v="Sept 30, 2018"/>
    <x v="2"/>
    <s v="M2"/>
    <m/>
    <n v="4296"/>
  </r>
  <r>
    <x v="0"/>
    <x v="3"/>
    <d v="2018-07-01T00:00:00"/>
    <s v="Sept 30, 2018"/>
    <x v="2"/>
    <s v="M4"/>
    <m/>
    <n v="22"/>
  </r>
  <r>
    <x v="0"/>
    <x v="3"/>
    <d v="2018-07-01T00:00:00"/>
    <s v="Sept 30, 2018"/>
    <x v="2"/>
    <s v="M5"/>
    <m/>
    <n v="5"/>
  </r>
  <r>
    <x v="0"/>
    <x v="3"/>
    <d v="2018-07-01T00:00:00"/>
    <s v="Sept 30, 2018"/>
    <x v="2"/>
    <s v="M7"/>
    <m/>
    <n v="2"/>
  </r>
  <r>
    <x v="0"/>
    <x v="3"/>
    <d v="2018-07-01T00:00:00"/>
    <s v="Sept 30, 2018"/>
    <x v="2"/>
    <s v="M9"/>
    <m/>
    <n v="1"/>
  </r>
  <r>
    <x v="0"/>
    <x v="3"/>
    <d v="2018-07-01T00:00:00"/>
    <s v="Sept 30, 2018"/>
    <x v="2"/>
    <s v="Rate 01"/>
    <n v="332219"/>
    <m/>
  </r>
  <r>
    <x v="0"/>
    <x v="3"/>
    <d v="2018-07-01T00:00:00"/>
    <s v="Sept 30, 2018"/>
    <x v="2"/>
    <s v="Rate 10"/>
    <m/>
    <n v="1231"/>
  </r>
  <r>
    <x v="0"/>
    <x v="3"/>
    <d v="2018-07-01T00:00:00"/>
    <s v="Sept 30, 2018"/>
    <x v="2"/>
    <s v="Rate 100"/>
    <m/>
    <m/>
  </r>
  <r>
    <x v="0"/>
    <x v="3"/>
    <d v="2018-07-01T00:00:00"/>
    <s v="Sept 30, 2018"/>
    <x v="2"/>
    <s v="Rate 20"/>
    <m/>
    <n v="4"/>
  </r>
  <r>
    <x v="0"/>
    <x v="3"/>
    <d v="2018-07-01T00:00:00"/>
    <s v="Sept 30, 2018"/>
    <x v="2"/>
    <s v="Rate 25"/>
    <m/>
    <n v="31"/>
  </r>
  <r>
    <x v="0"/>
    <x v="3"/>
    <d v="2018-07-01T00:00:00"/>
    <s v="Sept 30, 2018"/>
    <x v="2"/>
    <s v="Rate 30"/>
    <m/>
    <m/>
  </r>
  <r>
    <x v="0"/>
    <x v="3"/>
    <d v="2018-07-01T00:00:00"/>
    <s v="Sept 30, 2018"/>
    <x v="2"/>
    <s v="T1"/>
    <m/>
    <m/>
  </r>
  <r>
    <x v="0"/>
    <x v="3"/>
    <d v="2018-07-01T00:00:00"/>
    <s v="Sept 30, 2018"/>
    <x v="2"/>
    <s v="T2"/>
    <m/>
    <m/>
  </r>
  <r>
    <x v="0"/>
    <x v="3"/>
    <d v="2018-07-01T00:00:00"/>
    <s v="Sept 30, 2018"/>
    <x v="2"/>
    <s v="T3"/>
    <m/>
    <m/>
  </r>
  <r>
    <x v="0"/>
    <x v="3"/>
    <d v="2017-10-01T00:00:00"/>
    <s v="December 31, 2017"/>
    <x v="3"/>
    <s v="1"/>
    <n v="1936510"/>
    <n v="0"/>
  </r>
  <r>
    <x v="0"/>
    <x v="3"/>
    <d v="2017-10-01T00:00:00"/>
    <s v="December 31, 2017"/>
    <x v="3"/>
    <s v="100"/>
    <n v="0"/>
    <n v="2"/>
  </r>
  <r>
    <x v="0"/>
    <x v="3"/>
    <d v="2017-10-01T00:00:00"/>
    <s v="December 31, 2017"/>
    <x v="3"/>
    <s v="110"/>
    <n v="0"/>
    <n v="44"/>
  </r>
  <r>
    <x v="0"/>
    <x v="3"/>
    <d v="2017-10-01T00:00:00"/>
    <s v="December 31, 2017"/>
    <x v="3"/>
    <s v="115"/>
    <n v="0"/>
    <n v="0"/>
  </r>
  <r>
    <x v="0"/>
    <x v="3"/>
    <d v="2017-10-01T00:00:00"/>
    <s v="December 31, 2017"/>
    <x v="3"/>
    <s v="135"/>
    <n v="0"/>
    <n v="3"/>
  </r>
  <r>
    <x v="0"/>
    <x v="3"/>
    <d v="2017-10-01T00:00:00"/>
    <s v="December 31, 2017"/>
    <x v="3"/>
    <s v="145"/>
    <n v="0"/>
    <n v="4"/>
  </r>
  <r>
    <x v="0"/>
    <x v="3"/>
    <d v="2017-10-01T00:00:00"/>
    <s v="December 31, 2017"/>
    <x v="3"/>
    <s v="170"/>
    <n v="0"/>
    <n v="3"/>
  </r>
  <r>
    <x v="0"/>
    <x v="3"/>
    <d v="2017-10-01T00:00:00"/>
    <s v="December 31, 2017"/>
    <x v="3"/>
    <s v="6"/>
    <n v="139403"/>
    <n v="7109"/>
  </r>
  <r>
    <x v="0"/>
    <x v="3"/>
    <d v="2017-10-01T00:00:00"/>
    <s v="December 31, 2017"/>
    <x v="3"/>
    <s v="9"/>
    <n v="0"/>
    <n v="2"/>
  </r>
  <r>
    <x v="0"/>
    <x v="3"/>
    <d v="2017-10-01T00:00:00"/>
    <s v="December 31, 2017"/>
    <x v="3"/>
    <s v="M1"/>
    <n v="1061695"/>
    <m/>
  </r>
  <r>
    <x v="0"/>
    <x v="3"/>
    <d v="2017-10-01T00:00:00"/>
    <s v="December 31, 2017"/>
    <x v="3"/>
    <s v="M10"/>
    <m/>
    <n v="3"/>
  </r>
  <r>
    <x v="0"/>
    <x v="3"/>
    <d v="2017-10-01T00:00:00"/>
    <s v="December 31, 2017"/>
    <x v="3"/>
    <s v="M2"/>
    <m/>
    <n v="4256"/>
  </r>
  <r>
    <x v="0"/>
    <x v="3"/>
    <d v="2017-10-01T00:00:00"/>
    <s v="December 31, 2017"/>
    <x v="3"/>
    <s v="M4"/>
    <m/>
    <n v="22"/>
  </r>
  <r>
    <x v="0"/>
    <x v="3"/>
    <d v="2017-10-01T00:00:00"/>
    <s v="December 31, 2017"/>
    <x v="3"/>
    <s v="M5"/>
    <m/>
    <n v="6"/>
  </r>
  <r>
    <x v="0"/>
    <x v="3"/>
    <d v="2017-10-01T00:00:00"/>
    <s v="December 31, 2017"/>
    <x v="3"/>
    <s v="M7"/>
    <m/>
    <n v="2"/>
  </r>
  <r>
    <x v="0"/>
    <x v="3"/>
    <d v="2017-10-01T00:00:00"/>
    <s v="December 31, 2017"/>
    <x v="3"/>
    <s v="M9"/>
    <m/>
    <n v="1"/>
  </r>
  <r>
    <x v="0"/>
    <x v="3"/>
    <d v="2017-10-01T00:00:00"/>
    <s v="December 31, 2017"/>
    <x v="3"/>
    <s v="Rate 01"/>
    <n v="327139"/>
    <m/>
  </r>
  <r>
    <x v="0"/>
    <x v="3"/>
    <d v="2017-10-01T00:00:00"/>
    <s v="December 31, 2017"/>
    <x v="3"/>
    <s v="Rate 10"/>
    <m/>
    <n v="1375"/>
  </r>
  <r>
    <x v="0"/>
    <x v="3"/>
    <d v="2017-10-01T00:00:00"/>
    <s v="December 31, 2017"/>
    <x v="3"/>
    <s v="Rate 100"/>
    <m/>
    <n v="0"/>
  </r>
  <r>
    <x v="0"/>
    <x v="3"/>
    <d v="2017-10-01T00:00:00"/>
    <s v="December 31, 2017"/>
    <x v="3"/>
    <s v="Rate 20"/>
    <m/>
    <n v="4"/>
  </r>
  <r>
    <x v="0"/>
    <x v="3"/>
    <d v="2017-10-01T00:00:00"/>
    <s v="December 31, 2017"/>
    <x v="3"/>
    <s v="Rate 25"/>
    <m/>
    <n v="44"/>
  </r>
  <r>
    <x v="0"/>
    <x v="3"/>
    <d v="2017-10-01T00:00:00"/>
    <s v="December 31, 2017"/>
    <x v="3"/>
    <s v="Rate 30"/>
    <m/>
    <n v="0"/>
  </r>
  <r>
    <x v="0"/>
    <x v="3"/>
    <d v="2017-10-01T00:00:00"/>
    <s v="December 31, 2017"/>
    <x v="3"/>
    <s v="T1"/>
    <m/>
    <m/>
  </r>
  <r>
    <x v="0"/>
    <x v="3"/>
    <d v="2017-10-01T00:00:00"/>
    <s v="December 31, 2017"/>
    <x v="3"/>
    <s v="T2"/>
    <m/>
    <m/>
  </r>
  <r>
    <x v="0"/>
    <x v="3"/>
    <d v="2017-10-01T00:00:00"/>
    <s v="December 31, 2017"/>
    <x v="3"/>
    <s v="T3"/>
    <m/>
    <m/>
  </r>
  <r>
    <x v="0"/>
    <x v="4"/>
    <d v="2019-04-01T00:00:00"/>
    <s v="Jun 30, 2019"/>
    <x v="0"/>
    <s v="EGD Rate 1"/>
    <n v="1981548"/>
    <n v="0"/>
  </r>
  <r>
    <x v="0"/>
    <x v="4"/>
    <d v="2019-04-01T00:00:00"/>
    <s v="Jun 30, 2019"/>
    <x v="0"/>
    <s v="EGD Rate 100"/>
    <n v="0"/>
    <n v="2"/>
  </r>
  <r>
    <x v="0"/>
    <x v="4"/>
    <d v="2019-04-01T00:00:00"/>
    <s v="Jun 30, 2019"/>
    <x v="0"/>
    <s v="EGD Rate 110"/>
    <n v="0"/>
    <n v="44"/>
  </r>
  <r>
    <x v="0"/>
    <x v="4"/>
    <d v="2019-04-01T00:00:00"/>
    <s v="Jun 30, 2019"/>
    <x v="0"/>
    <s v="EGD Rate 115"/>
    <n v="0"/>
    <n v="1"/>
  </r>
  <r>
    <x v="0"/>
    <x v="4"/>
    <d v="2019-04-01T00:00:00"/>
    <s v="Jun 30, 2019"/>
    <x v="0"/>
    <s v="EGD Rate 135"/>
    <n v="0"/>
    <n v="3"/>
  </r>
  <r>
    <x v="0"/>
    <x v="4"/>
    <d v="2019-04-01T00:00:00"/>
    <s v="Jun 30, 2019"/>
    <x v="0"/>
    <s v="EGD Rate 145"/>
    <n v="0"/>
    <n v="2"/>
  </r>
  <r>
    <x v="0"/>
    <x v="4"/>
    <d v="2019-04-01T00:00:00"/>
    <s v="Jun 30, 2019"/>
    <x v="0"/>
    <s v="EGD Rate 170"/>
    <n v="0"/>
    <n v="3"/>
  </r>
  <r>
    <x v="0"/>
    <x v="4"/>
    <d v="2019-04-01T00:00:00"/>
    <s v="Jun 30, 2019"/>
    <x v="0"/>
    <s v="EGD Rate 6"/>
    <n v="136859"/>
    <n v="7328"/>
  </r>
  <r>
    <x v="0"/>
    <x v="4"/>
    <d v="2019-04-01T00:00:00"/>
    <s v="Jun 30, 2019"/>
    <x v="0"/>
    <s v="EGD Rate 9"/>
    <n v="0"/>
    <n v="2"/>
  </r>
  <r>
    <x v="0"/>
    <x v="4"/>
    <d v="2019-04-01T00:00:00"/>
    <s v="Jun 30, 2019"/>
    <x v="0"/>
    <s v="UGL M1"/>
    <n v="1095221"/>
    <n v="0"/>
  </r>
  <r>
    <x v="0"/>
    <x v="4"/>
    <d v="2019-04-01T00:00:00"/>
    <s v="Jun 30, 2019"/>
    <x v="0"/>
    <s v="UGL M10"/>
    <n v="0"/>
    <n v="2"/>
  </r>
  <r>
    <x v="0"/>
    <x v="4"/>
    <d v="2019-04-01T00:00:00"/>
    <s v="Jun 30, 2019"/>
    <x v="0"/>
    <s v="UGL M2"/>
    <n v="0"/>
    <n v="4488"/>
  </r>
  <r>
    <x v="0"/>
    <x v="4"/>
    <d v="2019-04-01T00:00:00"/>
    <s v="Jun 30, 2019"/>
    <x v="0"/>
    <s v="UGL M4"/>
    <n v="0"/>
    <n v="27"/>
  </r>
  <r>
    <x v="0"/>
    <x v="4"/>
    <d v="2019-04-01T00:00:00"/>
    <s v="Jun 30, 2019"/>
    <x v="0"/>
    <s v="UGL M5"/>
    <n v="0"/>
    <n v="6"/>
  </r>
  <r>
    <x v="0"/>
    <x v="4"/>
    <d v="2019-04-01T00:00:00"/>
    <s v="Jun 30, 2019"/>
    <x v="0"/>
    <s v="UGL M7"/>
    <n v="0"/>
    <n v="2"/>
  </r>
  <r>
    <x v="0"/>
    <x v="4"/>
    <d v="2019-04-01T00:00:00"/>
    <s v="Jun 30, 2019"/>
    <x v="0"/>
    <s v="UGL M9"/>
    <n v="0"/>
    <n v="1"/>
  </r>
  <r>
    <x v="0"/>
    <x v="4"/>
    <d v="2019-04-01T00:00:00"/>
    <s v="Jun 30, 2019"/>
    <x v="0"/>
    <s v="UGL Rate 01"/>
    <n v="337246"/>
    <n v="0"/>
  </r>
  <r>
    <x v="0"/>
    <x v="4"/>
    <d v="2019-04-01T00:00:00"/>
    <s v="Jun 30, 2019"/>
    <x v="0"/>
    <s v="UGL Rate 10"/>
    <n v="0"/>
    <n v="1231"/>
  </r>
  <r>
    <x v="0"/>
    <x v="4"/>
    <d v="2019-04-01T00:00:00"/>
    <s v="Jun 30, 2019"/>
    <x v="0"/>
    <s v="UGL Rate 100"/>
    <n v="0"/>
    <n v="0"/>
  </r>
  <r>
    <x v="0"/>
    <x v="4"/>
    <d v="2019-04-01T00:00:00"/>
    <s v="Jun 30, 2019"/>
    <x v="0"/>
    <s v="UGL Rate 20"/>
    <n v="0"/>
    <n v="5"/>
  </r>
  <r>
    <x v="0"/>
    <x v="4"/>
    <d v="2019-04-01T00:00:00"/>
    <s v="Jun 30, 2019"/>
    <x v="0"/>
    <s v="UGL Rate 25"/>
    <n v="0"/>
    <n v="24"/>
  </r>
  <r>
    <x v="0"/>
    <x v="4"/>
    <d v="2019-04-01T00:00:00"/>
    <s v="Jun 30, 2019"/>
    <x v="0"/>
    <s v="UGL Rate 30"/>
    <n v="0"/>
    <n v="0"/>
  </r>
  <r>
    <x v="0"/>
    <x v="4"/>
    <d v="2019-04-01T00:00:00"/>
    <s v="Jun 30, 2019"/>
    <x v="0"/>
    <s v="UGL T1"/>
    <n v="0"/>
    <n v="0"/>
  </r>
  <r>
    <x v="0"/>
    <x v="4"/>
    <d v="2019-04-01T00:00:00"/>
    <s v="Jun 30, 2019"/>
    <x v="0"/>
    <s v="UGL T2"/>
    <n v="0"/>
    <n v="0"/>
  </r>
  <r>
    <x v="0"/>
    <x v="4"/>
    <d v="2019-04-01T00:00:00"/>
    <s v="Jun 30, 2019"/>
    <x v="0"/>
    <s v="UGL T3"/>
    <n v="0"/>
    <n v="0"/>
  </r>
  <r>
    <x v="0"/>
    <x v="4"/>
    <d v="2019-01-01T00:00:00"/>
    <s v="March 31, 2019"/>
    <x v="1"/>
    <s v="EGD Rate 1"/>
    <n v="1976855"/>
    <n v="0"/>
  </r>
  <r>
    <x v="0"/>
    <x v="4"/>
    <d v="2019-01-01T00:00:00"/>
    <s v="March 31, 2019"/>
    <x v="1"/>
    <s v="EGD Rate 100"/>
    <n v="0"/>
    <n v="2"/>
  </r>
  <r>
    <x v="0"/>
    <x v="4"/>
    <d v="2019-01-01T00:00:00"/>
    <s v="March 31, 2019"/>
    <x v="1"/>
    <s v="EGD Rate 110"/>
    <n v="0"/>
    <n v="47"/>
  </r>
  <r>
    <x v="0"/>
    <x v="4"/>
    <d v="2019-01-01T00:00:00"/>
    <s v="March 31, 2019"/>
    <x v="1"/>
    <s v="EGD Rate 115"/>
    <n v="0"/>
    <n v="1"/>
  </r>
  <r>
    <x v="0"/>
    <x v="4"/>
    <d v="2019-01-01T00:00:00"/>
    <s v="March 31, 2019"/>
    <x v="1"/>
    <s v="EGD Rate 135"/>
    <n v="0"/>
    <n v="3"/>
  </r>
  <r>
    <x v="0"/>
    <x v="4"/>
    <d v="2019-01-01T00:00:00"/>
    <s v="March 31, 2019"/>
    <x v="1"/>
    <s v="EGD Rate 145"/>
    <n v="0"/>
    <n v="2"/>
  </r>
  <r>
    <x v="0"/>
    <x v="4"/>
    <d v="2019-01-01T00:00:00"/>
    <s v="March 31, 2019"/>
    <x v="1"/>
    <s v="EGD Rate 170"/>
    <n v="0"/>
    <n v="3"/>
  </r>
  <r>
    <x v="0"/>
    <x v="4"/>
    <d v="2019-01-01T00:00:00"/>
    <s v="March 31, 2019"/>
    <x v="1"/>
    <s v="EGD Rate 6"/>
    <n v="138948"/>
    <n v="7381"/>
  </r>
  <r>
    <x v="0"/>
    <x v="4"/>
    <d v="2019-01-01T00:00:00"/>
    <s v="March 31, 2019"/>
    <x v="1"/>
    <s v="EGD Rate 9"/>
    <n v="0"/>
    <n v="2"/>
  </r>
  <r>
    <x v="0"/>
    <x v="4"/>
    <d v="2019-01-01T00:00:00"/>
    <s v="March 31, 2019"/>
    <x v="1"/>
    <s v="UGL M1"/>
    <n v="1090853"/>
    <n v="0"/>
  </r>
  <r>
    <x v="0"/>
    <x v="4"/>
    <d v="2019-01-01T00:00:00"/>
    <s v="March 31, 2019"/>
    <x v="1"/>
    <s v="UGL M10"/>
    <n v="0"/>
    <n v="2"/>
  </r>
  <r>
    <x v="0"/>
    <x v="4"/>
    <d v="2019-01-01T00:00:00"/>
    <s v="March 31, 2019"/>
    <x v="1"/>
    <s v="UGL M2"/>
    <n v="0"/>
    <n v="4832"/>
  </r>
  <r>
    <x v="0"/>
    <x v="4"/>
    <d v="2019-01-01T00:00:00"/>
    <s v="March 31, 2019"/>
    <x v="1"/>
    <s v="UGL M4"/>
    <n v="0"/>
    <n v="29"/>
  </r>
  <r>
    <x v="0"/>
    <x v="4"/>
    <d v="2019-01-01T00:00:00"/>
    <s v="March 31, 2019"/>
    <x v="1"/>
    <s v="UGL M5"/>
    <n v="0"/>
    <n v="7"/>
  </r>
  <r>
    <x v="0"/>
    <x v="4"/>
    <d v="2019-01-01T00:00:00"/>
    <s v="March 31, 2019"/>
    <x v="1"/>
    <s v="UGL M7"/>
    <n v="0"/>
    <n v="2"/>
  </r>
  <r>
    <x v="0"/>
    <x v="4"/>
    <d v="2019-01-01T00:00:00"/>
    <s v="March 31, 2019"/>
    <x v="1"/>
    <s v="UGL M9"/>
    <n v="0"/>
    <n v="1"/>
  </r>
  <r>
    <x v="0"/>
    <x v="4"/>
    <d v="2019-01-01T00:00:00"/>
    <s v="March 31, 2019"/>
    <x v="1"/>
    <s v="UGL Rate 01"/>
    <n v="336248"/>
    <n v="0"/>
  </r>
  <r>
    <x v="0"/>
    <x v="4"/>
    <d v="2019-01-01T00:00:00"/>
    <s v="March 31, 2019"/>
    <x v="1"/>
    <s v="UGL Rate 10"/>
    <n v="0"/>
    <n v="1246"/>
  </r>
  <r>
    <x v="0"/>
    <x v="4"/>
    <d v="2019-01-01T00:00:00"/>
    <s v="March 31, 2019"/>
    <x v="1"/>
    <s v="UGL Rate 100"/>
    <n v="0"/>
    <n v="0"/>
  </r>
  <r>
    <x v="0"/>
    <x v="4"/>
    <d v="2019-01-01T00:00:00"/>
    <s v="March 31, 2019"/>
    <x v="1"/>
    <s v="UGL Rate 20"/>
    <n v="0"/>
    <n v="6"/>
  </r>
  <r>
    <x v="0"/>
    <x v="4"/>
    <d v="2019-01-01T00:00:00"/>
    <s v="March 31, 2019"/>
    <x v="1"/>
    <s v="UGL Rate 25"/>
    <n v="0"/>
    <n v="33"/>
  </r>
  <r>
    <x v="0"/>
    <x v="4"/>
    <d v="2019-01-01T00:00:00"/>
    <s v="March 31, 2019"/>
    <x v="1"/>
    <s v="UGL Rate 30"/>
    <n v="0"/>
    <n v="0"/>
  </r>
  <r>
    <x v="0"/>
    <x v="4"/>
    <d v="2019-01-01T00:00:00"/>
    <s v="March 31, 2019"/>
    <x v="1"/>
    <s v="UGL T1"/>
    <n v="0"/>
    <n v="0"/>
  </r>
  <r>
    <x v="0"/>
    <x v="4"/>
    <d v="2019-01-01T00:00:00"/>
    <s v="March 31, 2019"/>
    <x v="1"/>
    <s v="UGL T2"/>
    <n v="0"/>
    <n v="0"/>
  </r>
  <r>
    <x v="0"/>
    <x v="4"/>
    <d v="2019-01-01T00:00:00"/>
    <s v="March 31, 2019"/>
    <x v="1"/>
    <s v="UGL T3"/>
    <n v="0"/>
    <n v="0"/>
  </r>
  <r>
    <x v="0"/>
    <x v="4"/>
    <d v="2019-07-01T00:00:00"/>
    <s v="September 30, 2019"/>
    <x v="2"/>
    <s v="EGD Rate 1"/>
    <n v="1990639"/>
    <n v="0"/>
  </r>
  <r>
    <x v="0"/>
    <x v="4"/>
    <d v="2019-07-01T00:00:00"/>
    <s v="September 30, 2019"/>
    <x v="2"/>
    <s v="EGD Rate 100"/>
    <n v="0"/>
    <n v="3"/>
  </r>
  <r>
    <x v="0"/>
    <x v="4"/>
    <d v="2019-07-01T00:00:00"/>
    <s v="September 30, 2019"/>
    <x v="2"/>
    <s v="EGD Rate 110"/>
    <n v="0"/>
    <n v="44"/>
  </r>
  <r>
    <x v="0"/>
    <x v="4"/>
    <d v="2019-07-01T00:00:00"/>
    <s v="September 30, 2019"/>
    <x v="2"/>
    <s v="EGD Rate 115"/>
    <n v="0"/>
    <n v="1"/>
  </r>
  <r>
    <x v="0"/>
    <x v="4"/>
    <d v="2019-07-01T00:00:00"/>
    <s v="September 30, 2019"/>
    <x v="2"/>
    <s v="EGD Rate 135"/>
    <n v="0"/>
    <n v="2"/>
  </r>
  <r>
    <x v="0"/>
    <x v="4"/>
    <d v="2019-07-01T00:00:00"/>
    <s v="September 30, 2019"/>
    <x v="2"/>
    <s v="EGD Rate 145"/>
    <n v="0"/>
    <n v="1"/>
  </r>
  <r>
    <x v="0"/>
    <x v="4"/>
    <d v="2019-07-01T00:00:00"/>
    <s v="September 30, 2019"/>
    <x v="2"/>
    <s v="EGD Rate 170"/>
    <n v="0"/>
    <n v="0"/>
  </r>
  <r>
    <x v="0"/>
    <x v="4"/>
    <d v="2019-07-01T00:00:00"/>
    <s v="September 30, 2019"/>
    <x v="2"/>
    <s v="EGD Rate 6"/>
    <n v="136147"/>
    <n v="7361"/>
  </r>
  <r>
    <x v="0"/>
    <x v="4"/>
    <d v="2019-07-01T00:00:00"/>
    <s v="September 30, 2019"/>
    <x v="2"/>
    <s v="EGD Rate 9"/>
    <n v="0"/>
    <n v="2"/>
  </r>
  <r>
    <x v="0"/>
    <x v="4"/>
    <d v="2019-07-01T00:00:00"/>
    <s v="September 30, 2019"/>
    <x v="2"/>
    <s v="UGL M1"/>
    <n v="1099718"/>
    <n v="0"/>
  </r>
  <r>
    <x v="0"/>
    <x v="4"/>
    <d v="2019-07-01T00:00:00"/>
    <s v="September 30, 2019"/>
    <x v="2"/>
    <s v="UGL M10"/>
    <n v="0"/>
    <n v="2"/>
  </r>
  <r>
    <x v="0"/>
    <x v="4"/>
    <d v="2019-07-01T00:00:00"/>
    <s v="September 30, 2019"/>
    <x v="2"/>
    <s v="UGL M2"/>
    <n v="0"/>
    <n v="4502"/>
  </r>
  <r>
    <x v="0"/>
    <x v="4"/>
    <d v="2019-07-01T00:00:00"/>
    <s v="September 30, 2019"/>
    <x v="2"/>
    <s v="UGL M4"/>
    <n v="0"/>
    <n v="26"/>
  </r>
  <r>
    <x v="0"/>
    <x v="4"/>
    <d v="2019-07-01T00:00:00"/>
    <s v="September 30, 2019"/>
    <x v="2"/>
    <s v="UGL M5"/>
    <n v="0"/>
    <n v="4"/>
  </r>
  <r>
    <x v="0"/>
    <x v="4"/>
    <d v="2019-07-01T00:00:00"/>
    <s v="September 30, 2019"/>
    <x v="2"/>
    <s v="UGL M7"/>
    <n v="0"/>
    <n v="2"/>
  </r>
  <r>
    <x v="0"/>
    <x v="4"/>
    <d v="2019-07-01T00:00:00"/>
    <s v="September 30, 2019"/>
    <x v="2"/>
    <s v="UGL M9"/>
    <n v="0"/>
    <n v="1"/>
  </r>
  <r>
    <x v="0"/>
    <x v="4"/>
    <d v="2019-07-01T00:00:00"/>
    <s v="September 30, 2019"/>
    <x v="2"/>
    <s v="UGL Rate 01"/>
    <n v="338915"/>
    <n v="0"/>
  </r>
  <r>
    <x v="0"/>
    <x v="4"/>
    <d v="2019-07-01T00:00:00"/>
    <s v="September 30, 2019"/>
    <x v="2"/>
    <s v="UGL Rate 10"/>
    <n v="0"/>
    <n v="1207"/>
  </r>
  <r>
    <x v="0"/>
    <x v="4"/>
    <d v="2019-07-01T00:00:00"/>
    <s v="September 30, 2019"/>
    <x v="2"/>
    <s v="UGL Rate 100"/>
    <n v="0"/>
    <n v="0"/>
  </r>
  <r>
    <x v="0"/>
    <x v="4"/>
    <d v="2019-07-01T00:00:00"/>
    <s v="September 30, 2019"/>
    <x v="2"/>
    <s v="UGL Rate 20"/>
    <n v="0"/>
    <n v="5"/>
  </r>
  <r>
    <x v="0"/>
    <x v="4"/>
    <d v="2019-07-01T00:00:00"/>
    <s v="September 30, 2019"/>
    <x v="2"/>
    <s v="UGL Rate 25"/>
    <n v="0"/>
    <n v="24"/>
  </r>
  <r>
    <x v="0"/>
    <x v="4"/>
    <d v="2019-07-01T00:00:00"/>
    <s v="September 30, 2019"/>
    <x v="2"/>
    <s v="UGL Rate 30"/>
    <n v="0"/>
    <n v="0"/>
  </r>
  <r>
    <x v="0"/>
    <x v="4"/>
    <d v="2019-07-01T00:00:00"/>
    <s v="September 30, 2019"/>
    <x v="2"/>
    <s v="UGL T1"/>
    <n v="0"/>
    <n v="0"/>
  </r>
  <r>
    <x v="0"/>
    <x v="4"/>
    <d v="2019-07-01T00:00:00"/>
    <s v="September 30, 2019"/>
    <x v="2"/>
    <s v="UGL T2"/>
    <n v="0"/>
    <n v="0"/>
  </r>
  <r>
    <x v="0"/>
    <x v="4"/>
    <d v="2019-07-01T00:00:00"/>
    <s v="September 30, 2019"/>
    <x v="2"/>
    <s v="UGL T3"/>
    <n v="0"/>
    <n v="0"/>
  </r>
  <r>
    <x v="0"/>
    <x v="4"/>
    <d v="2018-10-01T00:00:00"/>
    <s v="December 31, 2018"/>
    <x v="3"/>
    <s v="1"/>
    <n v="1974646"/>
    <n v="0"/>
  </r>
  <r>
    <x v="0"/>
    <x v="4"/>
    <d v="2018-10-01T00:00:00"/>
    <s v="December 31, 2018"/>
    <x v="3"/>
    <s v="100"/>
    <n v="0"/>
    <n v="2"/>
  </r>
  <r>
    <x v="0"/>
    <x v="4"/>
    <d v="2018-10-01T00:00:00"/>
    <s v="December 31, 2018"/>
    <x v="3"/>
    <s v="110"/>
    <n v="0"/>
    <n v="48"/>
  </r>
  <r>
    <x v="0"/>
    <x v="4"/>
    <d v="2018-10-01T00:00:00"/>
    <s v="December 31, 2018"/>
    <x v="3"/>
    <s v="115"/>
    <n v="0"/>
    <n v="1"/>
  </r>
  <r>
    <x v="0"/>
    <x v="4"/>
    <d v="2018-10-01T00:00:00"/>
    <s v="December 31, 2018"/>
    <x v="3"/>
    <s v="135"/>
    <n v="0"/>
    <n v="3"/>
  </r>
  <r>
    <x v="0"/>
    <x v="4"/>
    <d v="2018-10-01T00:00:00"/>
    <s v="December 31, 2018"/>
    <x v="3"/>
    <s v="145"/>
    <n v="0"/>
    <n v="2"/>
  </r>
  <r>
    <x v="0"/>
    <x v="4"/>
    <d v="2018-10-01T00:00:00"/>
    <s v="December 31, 2018"/>
    <x v="3"/>
    <s v="170"/>
    <n v="0"/>
    <n v="3"/>
  </r>
  <r>
    <x v="0"/>
    <x v="4"/>
    <d v="2018-10-01T00:00:00"/>
    <s v="December 31, 2018"/>
    <x v="3"/>
    <s v="6"/>
    <n v="139685"/>
    <n v="7422"/>
  </r>
  <r>
    <x v="0"/>
    <x v="4"/>
    <d v="2018-10-01T00:00:00"/>
    <s v="December 31, 2018"/>
    <x v="3"/>
    <s v="9"/>
    <n v="0"/>
    <n v="2"/>
  </r>
  <r>
    <x v="0"/>
    <x v="4"/>
    <d v="2018-10-01T00:00:00"/>
    <s v="December 31, 2018"/>
    <x v="3"/>
    <s v="M1"/>
    <n v="1086206"/>
    <m/>
  </r>
  <r>
    <x v="0"/>
    <x v="4"/>
    <d v="2018-10-01T00:00:00"/>
    <s v="December 31, 2018"/>
    <x v="3"/>
    <s v="M10"/>
    <m/>
    <n v="3"/>
  </r>
  <r>
    <x v="0"/>
    <x v="4"/>
    <d v="2018-10-01T00:00:00"/>
    <s v="December 31, 2018"/>
    <x v="3"/>
    <s v="M2"/>
    <m/>
    <n v="4355"/>
  </r>
  <r>
    <x v="0"/>
    <x v="4"/>
    <d v="2018-10-01T00:00:00"/>
    <s v="December 31, 2018"/>
    <x v="3"/>
    <s v="M4"/>
    <m/>
    <n v="26"/>
  </r>
  <r>
    <x v="0"/>
    <x v="4"/>
    <d v="2018-10-01T00:00:00"/>
    <s v="December 31, 2018"/>
    <x v="3"/>
    <s v="M5"/>
    <m/>
    <n v="6"/>
  </r>
  <r>
    <x v="0"/>
    <x v="4"/>
    <d v="2018-10-01T00:00:00"/>
    <s v="December 31, 2018"/>
    <x v="3"/>
    <s v="M7"/>
    <m/>
    <n v="2"/>
  </r>
  <r>
    <x v="0"/>
    <x v="4"/>
    <d v="2018-10-01T00:00:00"/>
    <s v="December 31, 2018"/>
    <x v="3"/>
    <s v="M9"/>
    <m/>
    <n v="1"/>
  </r>
  <r>
    <x v="0"/>
    <x v="4"/>
    <d v="2018-10-01T00:00:00"/>
    <s v="December 31, 2018"/>
    <x v="3"/>
    <s v="Rate 01"/>
    <n v="334787"/>
    <m/>
  </r>
  <r>
    <x v="0"/>
    <x v="4"/>
    <d v="2018-10-01T00:00:00"/>
    <s v="December 31, 2018"/>
    <x v="3"/>
    <s v="Rate 10"/>
    <m/>
    <n v="1211"/>
  </r>
  <r>
    <x v="0"/>
    <x v="4"/>
    <d v="2018-10-01T00:00:00"/>
    <s v="December 31, 2018"/>
    <x v="3"/>
    <s v="Rate 100"/>
    <m/>
    <n v="0"/>
  </r>
  <r>
    <x v="0"/>
    <x v="4"/>
    <d v="2018-10-01T00:00:00"/>
    <s v="December 31, 2018"/>
    <x v="3"/>
    <s v="Rate 20"/>
    <m/>
    <n v="5"/>
  </r>
  <r>
    <x v="0"/>
    <x v="4"/>
    <d v="2018-10-01T00:00:00"/>
    <s v="December 31, 2018"/>
    <x v="3"/>
    <s v="Rate 25"/>
    <m/>
    <n v="35"/>
  </r>
  <r>
    <x v="0"/>
    <x v="4"/>
    <d v="2018-10-01T00:00:00"/>
    <s v="December 31, 2018"/>
    <x v="3"/>
    <s v="Rate 30"/>
    <m/>
    <m/>
  </r>
  <r>
    <x v="0"/>
    <x v="4"/>
    <d v="2018-10-01T00:00:00"/>
    <s v="December 31, 2018"/>
    <x v="3"/>
    <s v="T1"/>
    <m/>
    <m/>
  </r>
  <r>
    <x v="0"/>
    <x v="4"/>
    <d v="2018-10-01T00:00:00"/>
    <s v="December 31, 2018"/>
    <x v="3"/>
    <s v="T2"/>
    <m/>
    <m/>
  </r>
  <r>
    <x v="0"/>
    <x v="4"/>
    <d v="2018-10-01T00:00:00"/>
    <s v="December 31, 2018"/>
    <x v="3"/>
    <s v="T3"/>
    <m/>
    <m/>
  </r>
  <r>
    <x v="0"/>
    <x v="5"/>
    <d v="2020-04-01T00:00:00"/>
    <s v="Jun 30, 2020"/>
    <x v="0"/>
    <s v="EGD Rate 1"/>
    <n v="2018162"/>
    <n v="32"/>
  </r>
  <r>
    <x v="0"/>
    <x v="5"/>
    <d v="2020-04-01T00:00:00"/>
    <s v="Jun 30, 2020"/>
    <x v="0"/>
    <s v="EGD Rate 100"/>
    <n v="0"/>
    <n v="2"/>
  </r>
  <r>
    <x v="0"/>
    <x v="5"/>
    <d v="2020-04-01T00:00:00"/>
    <s v="Jun 30, 2020"/>
    <x v="0"/>
    <s v="EGD Rate 110"/>
    <n v="1"/>
    <n v="51"/>
  </r>
  <r>
    <x v="0"/>
    <x v="5"/>
    <d v="2020-04-01T00:00:00"/>
    <s v="Jun 30, 2020"/>
    <x v="0"/>
    <s v="EGD Rate 115"/>
    <n v="0"/>
    <n v="1"/>
  </r>
  <r>
    <x v="0"/>
    <x v="5"/>
    <d v="2020-04-01T00:00:00"/>
    <s v="Jun 30, 2020"/>
    <x v="0"/>
    <s v="EGD Rate 135"/>
    <n v="0"/>
    <n v="3"/>
  </r>
  <r>
    <x v="0"/>
    <x v="5"/>
    <d v="2020-04-01T00:00:00"/>
    <s v="Jun 30, 2020"/>
    <x v="0"/>
    <s v="EGD Rate 145"/>
    <n v="0"/>
    <n v="0"/>
  </r>
  <r>
    <x v="0"/>
    <x v="5"/>
    <d v="2020-04-01T00:00:00"/>
    <s v="Jun 30, 2020"/>
    <x v="0"/>
    <s v="EGD Rate 170"/>
    <n v="0"/>
    <n v="0"/>
  </r>
  <r>
    <x v="0"/>
    <x v="5"/>
    <d v="2020-04-01T00:00:00"/>
    <s v="Jun 30, 2020"/>
    <x v="0"/>
    <s v="EGD Rate 6"/>
    <n v="134236"/>
    <n v="10558"/>
  </r>
  <r>
    <x v="0"/>
    <x v="5"/>
    <d v="2020-04-01T00:00:00"/>
    <s v="Jun 30, 2020"/>
    <x v="0"/>
    <s v="EGD Rate 9"/>
    <n v="2"/>
    <n v="0"/>
  </r>
  <r>
    <x v="0"/>
    <x v="5"/>
    <d v="2020-04-01T00:00:00"/>
    <s v="Jun 30, 2020"/>
    <x v="0"/>
    <s v="UGL M1"/>
    <n v="1114115"/>
    <n v="0"/>
  </r>
  <r>
    <x v="0"/>
    <x v="5"/>
    <d v="2020-04-01T00:00:00"/>
    <s v="Jun 30, 2020"/>
    <x v="0"/>
    <s v="UGL M10"/>
    <n v="0"/>
    <n v="2"/>
  </r>
  <r>
    <x v="0"/>
    <x v="5"/>
    <d v="2020-04-01T00:00:00"/>
    <s v="Jun 30, 2020"/>
    <x v="0"/>
    <s v="UGL M2"/>
    <n v="0"/>
    <n v="4360"/>
  </r>
  <r>
    <x v="0"/>
    <x v="5"/>
    <d v="2020-04-01T00:00:00"/>
    <s v="Jun 30, 2020"/>
    <x v="0"/>
    <s v="UGL M4"/>
    <n v="0"/>
    <n v="28"/>
  </r>
  <r>
    <x v="0"/>
    <x v="5"/>
    <d v="2020-04-01T00:00:00"/>
    <s v="Jun 30, 2020"/>
    <x v="0"/>
    <s v="UGL M5"/>
    <n v="0"/>
    <n v="4"/>
  </r>
  <r>
    <x v="0"/>
    <x v="5"/>
    <d v="2020-04-01T00:00:00"/>
    <s v="Jun 30, 2020"/>
    <x v="0"/>
    <s v="UGL M7"/>
    <n v="0"/>
    <n v="5"/>
  </r>
  <r>
    <x v="0"/>
    <x v="5"/>
    <d v="2020-04-01T00:00:00"/>
    <s v="Jun 30, 2020"/>
    <x v="0"/>
    <s v="UGL M9"/>
    <n v="0"/>
    <n v="1"/>
  </r>
  <r>
    <x v="0"/>
    <x v="5"/>
    <d v="2020-04-01T00:00:00"/>
    <s v="Jun 30, 2020"/>
    <x v="0"/>
    <s v="UGL Rate 01"/>
    <n v="343017"/>
    <n v="0"/>
  </r>
  <r>
    <x v="0"/>
    <x v="5"/>
    <d v="2020-04-01T00:00:00"/>
    <s v="Jun 30, 2020"/>
    <x v="0"/>
    <s v="UGL Rate 10"/>
    <n v="0"/>
    <n v="1183"/>
  </r>
  <r>
    <x v="0"/>
    <x v="5"/>
    <d v="2020-04-01T00:00:00"/>
    <s v="Jun 30, 2020"/>
    <x v="0"/>
    <s v="UGL Rate 100"/>
    <n v="0"/>
    <n v="0"/>
  </r>
  <r>
    <x v="0"/>
    <x v="5"/>
    <d v="2020-04-01T00:00:00"/>
    <s v="Jun 30, 2020"/>
    <x v="0"/>
    <s v="UGL Rate 20"/>
    <n v="0"/>
    <n v="4"/>
  </r>
  <r>
    <x v="0"/>
    <x v="5"/>
    <d v="2020-04-01T00:00:00"/>
    <s v="Jun 30, 2020"/>
    <x v="0"/>
    <s v="UGL Rate 25"/>
    <n v="0"/>
    <n v="21"/>
  </r>
  <r>
    <x v="0"/>
    <x v="5"/>
    <d v="2020-04-01T00:00:00"/>
    <s v="Jun 30, 2020"/>
    <x v="0"/>
    <s v="UGL Rate 30"/>
    <n v="0"/>
    <n v="0"/>
  </r>
  <r>
    <x v="0"/>
    <x v="5"/>
    <d v="2020-04-01T00:00:00"/>
    <s v="Jun 30, 2020"/>
    <x v="0"/>
    <s v="UGL T1"/>
    <n v="0"/>
    <n v="0"/>
  </r>
  <r>
    <x v="0"/>
    <x v="5"/>
    <d v="2020-04-01T00:00:00"/>
    <s v="Jun 30, 2020"/>
    <x v="0"/>
    <s v="UGL T2"/>
    <n v="0"/>
    <n v="0"/>
  </r>
  <r>
    <x v="0"/>
    <x v="5"/>
    <d v="2020-04-01T00:00:00"/>
    <s v="Jun 30, 2020"/>
    <x v="0"/>
    <s v="UGL T3"/>
    <n v="0"/>
    <n v="0"/>
  </r>
  <r>
    <x v="0"/>
    <x v="5"/>
    <d v="2020-01-01T00:00:00"/>
    <s v="March 31, 2020"/>
    <x v="1"/>
    <s v="EGD Rate 1"/>
    <n v="2013642"/>
    <n v="37"/>
  </r>
  <r>
    <x v="0"/>
    <x v="5"/>
    <d v="2020-01-01T00:00:00"/>
    <s v="March 31, 2020"/>
    <x v="1"/>
    <s v="EGD Rate 100"/>
    <n v="0"/>
    <n v="2"/>
  </r>
  <r>
    <x v="0"/>
    <x v="5"/>
    <d v="2020-01-01T00:00:00"/>
    <s v="March 31, 2020"/>
    <x v="1"/>
    <s v="EGD Rate 110"/>
    <n v="0"/>
    <n v="47"/>
  </r>
  <r>
    <x v="0"/>
    <x v="5"/>
    <d v="2020-01-01T00:00:00"/>
    <s v="March 31, 2020"/>
    <x v="1"/>
    <s v="EGD Rate 115"/>
    <n v="0"/>
    <n v="1"/>
  </r>
  <r>
    <x v="0"/>
    <x v="5"/>
    <d v="2020-01-01T00:00:00"/>
    <s v="March 31, 2020"/>
    <x v="1"/>
    <s v="EGD Rate 135"/>
    <n v="0"/>
    <n v="3"/>
  </r>
  <r>
    <x v="0"/>
    <x v="5"/>
    <d v="2020-01-01T00:00:00"/>
    <s v="March 31, 2020"/>
    <x v="1"/>
    <s v="EGD Rate 145"/>
    <n v="0"/>
    <n v="1"/>
  </r>
  <r>
    <x v="0"/>
    <x v="5"/>
    <d v="2020-01-01T00:00:00"/>
    <s v="March 31, 2020"/>
    <x v="1"/>
    <s v="EGD Rate 170"/>
    <n v="0"/>
    <n v="0"/>
  </r>
  <r>
    <x v="0"/>
    <x v="5"/>
    <d v="2020-01-01T00:00:00"/>
    <s v="March 31, 2020"/>
    <x v="1"/>
    <s v="EGD Rate 6"/>
    <n v="135164"/>
    <n v="10934"/>
  </r>
  <r>
    <x v="0"/>
    <x v="5"/>
    <d v="2020-01-01T00:00:00"/>
    <s v="March 31, 2020"/>
    <x v="1"/>
    <s v="EGD Rate 9"/>
    <n v="2"/>
    <n v="0"/>
  </r>
  <r>
    <x v="0"/>
    <x v="5"/>
    <d v="2020-01-01T00:00:00"/>
    <s v="March 31, 2020"/>
    <x v="1"/>
    <s v="UGL M1"/>
    <n v="1111140"/>
    <n v="0"/>
  </r>
  <r>
    <x v="0"/>
    <x v="5"/>
    <d v="2020-01-01T00:00:00"/>
    <s v="March 31, 2020"/>
    <x v="1"/>
    <s v="UGL M10"/>
    <n v="0"/>
    <n v="3"/>
  </r>
  <r>
    <x v="0"/>
    <x v="5"/>
    <d v="2020-01-01T00:00:00"/>
    <s v="March 31, 2020"/>
    <x v="1"/>
    <s v="UGL M2"/>
    <n v="0"/>
    <n v="4423"/>
  </r>
  <r>
    <x v="0"/>
    <x v="5"/>
    <d v="2020-01-01T00:00:00"/>
    <s v="March 31, 2020"/>
    <x v="1"/>
    <s v="UGL M4"/>
    <n v="0"/>
    <n v="30"/>
  </r>
  <r>
    <x v="0"/>
    <x v="5"/>
    <d v="2020-01-01T00:00:00"/>
    <s v="March 31, 2020"/>
    <x v="1"/>
    <s v="UGL M5"/>
    <n v="0"/>
    <n v="3"/>
  </r>
  <r>
    <x v="0"/>
    <x v="5"/>
    <d v="2020-01-01T00:00:00"/>
    <s v="March 31, 2020"/>
    <x v="1"/>
    <s v="UGL M7"/>
    <n v="0"/>
    <n v="3"/>
  </r>
  <r>
    <x v="0"/>
    <x v="5"/>
    <d v="2020-01-01T00:00:00"/>
    <s v="March 31, 2020"/>
    <x v="1"/>
    <s v="UGL M9"/>
    <n v="0"/>
    <n v="1"/>
  </r>
  <r>
    <x v="0"/>
    <x v="5"/>
    <d v="2020-01-01T00:00:00"/>
    <s v="March 31, 2020"/>
    <x v="1"/>
    <s v="UGL Rate 01"/>
    <n v="342512"/>
    <n v="0"/>
  </r>
  <r>
    <x v="0"/>
    <x v="5"/>
    <d v="2020-01-01T00:00:00"/>
    <s v="March 31, 2020"/>
    <x v="1"/>
    <s v="UGL Rate 10"/>
    <n v="0"/>
    <n v="1196"/>
  </r>
  <r>
    <x v="0"/>
    <x v="5"/>
    <d v="2020-01-01T00:00:00"/>
    <s v="March 31, 2020"/>
    <x v="1"/>
    <s v="UGL Rate 100"/>
    <n v="0"/>
    <n v="0"/>
  </r>
  <r>
    <x v="0"/>
    <x v="5"/>
    <d v="2020-01-01T00:00:00"/>
    <s v="March 31, 2020"/>
    <x v="1"/>
    <s v="UGL Rate 20"/>
    <n v="0"/>
    <n v="5"/>
  </r>
  <r>
    <x v="0"/>
    <x v="5"/>
    <d v="2020-01-01T00:00:00"/>
    <s v="March 31, 2020"/>
    <x v="1"/>
    <s v="UGL Rate 25"/>
    <n v="0"/>
    <n v="30"/>
  </r>
  <r>
    <x v="0"/>
    <x v="5"/>
    <d v="2020-01-01T00:00:00"/>
    <s v="March 31, 2020"/>
    <x v="1"/>
    <s v="UGL Rate 30"/>
    <n v="0"/>
    <n v="0"/>
  </r>
  <r>
    <x v="0"/>
    <x v="5"/>
    <d v="2020-01-01T00:00:00"/>
    <s v="March 31, 2020"/>
    <x v="1"/>
    <s v="UGL T1"/>
    <n v="0"/>
    <n v="0"/>
  </r>
  <r>
    <x v="0"/>
    <x v="5"/>
    <d v="2020-01-01T00:00:00"/>
    <s v="March 31, 2020"/>
    <x v="1"/>
    <s v="UGL T2"/>
    <n v="0"/>
    <n v="0"/>
  </r>
  <r>
    <x v="0"/>
    <x v="5"/>
    <d v="2020-01-01T00:00:00"/>
    <s v="March 31, 2020"/>
    <x v="1"/>
    <s v="UGL T3"/>
    <n v="0"/>
    <n v="0"/>
  </r>
  <r>
    <x v="0"/>
    <x v="5"/>
    <d v="2020-07-01T00:00:00"/>
    <s v="September 30, 2020"/>
    <x v="2"/>
    <s v="EGD Rate 1"/>
    <n v="2029590"/>
    <n v="32"/>
  </r>
  <r>
    <x v="0"/>
    <x v="5"/>
    <d v="2020-07-01T00:00:00"/>
    <s v="September 30, 2020"/>
    <x v="2"/>
    <s v="EGD Rate 100"/>
    <n v="1"/>
    <n v="2"/>
  </r>
  <r>
    <x v="0"/>
    <x v="5"/>
    <d v="2020-07-01T00:00:00"/>
    <s v="September 30, 2020"/>
    <x v="2"/>
    <s v="EGD Rate 110"/>
    <n v="3"/>
    <n v="52"/>
  </r>
  <r>
    <x v="0"/>
    <x v="5"/>
    <d v="2020-07-01T00:00:00"/>
    <s v="September 30, 2020"/>
    <x v="2"/>
    <s v="EGD Rate 115"/>
    <n v="0"/>
    <n v="1"/>
  </r>
  <r>
    <x v="0"/>
    <x v="5"/>
    <d v="2020-07-01T00:00:00"/>
    <s v="September 30, 2020"/>
    <x v="2"/>
    <s v="EGD Rate 135"/>
    <n v="0"/>
    <n v="3"/>
  </r>
  <r>
    <x v="0"/>
    <x v="5"/>
    <d v="2020-07-01T00:00:00"/>
    <s v="September 30, 2020"/>
    <x v="2"/>
    <s v="EGD Rate 145"/>
    <n v="0"/>
    <n v="0"/>
  </r>
  <r>
    <x v="0"/>
    <x v="5"/>
    <d v="2020-07-01T00:00:00"/>
    <s v="September 30, 2020"/>
    <x v="2"/>
    <s v="EGD Rate 170"/>
    <n v="0"/>
    <n v="0"/>
  </r>
  <r>
    <x v="0"/>
    <x v="5"/>
    <d v="2020-07-01T00:00:00"/>
    <s v="September 30, 2020"/>
    <x v="2"/>
    <s v="EGD Rate 6"/>
    <n v="134984"/>
    <n v="10145"/>
  </r>
  <r>
    <x v="0"/>
    <x v="5"/>
    <d v="2020-07-01T00:00:00"/>
    <s v="September 30, 2020"/>
    <x v="2"/>
    <s v="EGD Rate 9"/>
    <n v="2"/>
    <n v="0"/>
  </r>
  <r>
    <x v="0"/>
    <x v="5"/>
    <d v="2020-07-01T00:00:00"/>
    <s v="September 30, 2020"/>
    <x v="2"/>
    <s v="UGL M1"/>
    <n v="1120006"/>
    <n v="0"/>
  </r>
  <r>
    <x v="0"/>
    <x v="5"/>
    <d v="2020-07-01T00:00:00"/>
    <s v="September 30, 2020"/>
    <x v="2"/>
    <s v="UGL M10"/>
    <n v="0"/>
    <n v="2"/>
  </r>
  <r>
    <x v="0"/>
    <x v="5"/>
    <d v="2020-07-01T00:00:00"/>
    <s v="September 30, 2020"/>
    <x v="2"/>
    <s v="UGL M2"/>
    <n v="0"/>
    <n v="4311"/>
  </r>
  <r>
    <x v="0"/>
    <x v="5"/>
    <d v="2020-07-01T00:00:00"/>
    <s v="September 30, 2020"/>
    <x v="2"/>
    <s v="UGL M4"/>
    <n v="0"/>
    <n v="33"/>
  </r>
  <r>
    <x v="0"/>
    <x v="5"/>
    <d v="2020-07-01T00:00:00"/>
    <s v="September 30, 2020"/>
    <x v="2"/>
    <s v="UGL M5"/>
    <n v="0"/>
    <n v="5"/>
  </r>
  <r>
    <x v="0"/>
    <x v="5"/>
    <d v="2020-07-01T00:00:00"/>
    <s v="September 30, 2020"/>
    <x v="2"/>
    <s v="UGL M7"/>
    <n v="0"/>
    <n v="4"/>
  </r>
  <r>
    <x v="0"/>
    <x v="5"/>
    <d v="2020-07-01T00:00:00"/>
    <s v="September 30, 2020"/>
    <x v="2"/>
    <s v="UGL M9"/>
    <n v="0"/>
    <n v="1"/>
  </r>
  <r>
    <x v="0"/>
    <x v="5"/>
    <d v="2020-07-01T00:00:00"/>
    <s v="September 30, 2020"/>
    <x v="2"/>
    <s v="UGL Rate 01"/>
    <n v="344872"/>
    <n v="0"/>
  </r>
  <r>
    <x v="0"/>
    <x v="5"/>
    <d v="2020-07-01T00:00:00"/>
    <s v="September 30, 2020"/>
    <x v="2"/>
    <s v="UGL Rate 10"/>
    <n v="0"/>
    <n v="1333"/>
  </r>
  <r>
    <x v="0"/>
    <x v="5"/>
    <d v="2020-07-01T00:00:00"/>
    <s v="September 30, 2020"/>
    <x v="2"/>
    <s v="UGL Rate 100"/>
    <n v="0"/>
    <n v="0"/>
  </r>
  <r>
    <x v="0"/>
    <x v="5"/>
    <d v="2020-07-01T00:00:00"/>
    <s v="September 30, 2020"/>
    <x v="2"/>
    <s v="UGL Rate 20"/>
    <n v="0"/>
    <n v="4"/>
  </r>
  <r>
    <x v="0"/>
    <x v="5"/>
    <d v="2020-07-01T00:00:00"/>
    <s v="September 30, 2020"/>
    <x v="2"/>
    <s v="UGL Rate 25"/>
    <n v="0"/>
    <n v="31"/>
  </r>
  <r>
    <x v="0"/>
    <x v="5"/>
    <d v="2020-07-01T00:00:00"/>
    <s v="September 30, 2020"/>
    <x v="2"/>
    <s v="UGL Rate 30"/>
    <n v="0"/>
    <n v="0"/>
  </r>
  <r>
    <x v="0"/>
    <x v="5"/>
    <d v="2020-07-01T00:00:00"/>
    <s v="September 30, 2020"/>
    <x v="2"/>
    <s v="UGL T1"/>
    <n v="0"/>
    <n v="0"/>
  </r>
  <r>
    <x v="0"/>
    <x v="5"/>
    <d v="2020-07-01T00:00:00"/>
    <s v="September 30, 2020"/>
    <x v="2"/>
    <s v="UGL T2"/>
    <n v="0"/>
    <n v="0"/>
  </r>
  <r>
    <x v="0"/>
    <x v="5"/>
    <d v="2020-07-01T00:00:00"/>
    <s v="September 30, 2020"/>
    <x v="2"/>
    <s v="UGL T3"/>
    <n v="0"/>
    <n v="0"/>
  </r>
  <r>
    <x v="0"/>
    <x v="5"/>
    <d v="2019-10-01T00:00:00"/>
    <s v="December 31, 2019"/>
    <x v="3"/>
    <s v="EGD Rate 1"/>
    <n v="2004536"/>
    <n v="0"/>
  </r>
  <r>
    <x v="0"/>
    <x v="5"/>
    <d v="2019-10-01T00:00:00"/>
    <s v="December 31, 2019"/>
    <x v="3"/>
    <s v="EGD Rate 100"/>
    <n v="0"/>
    <n v="2"/>
  </r>
  <r>
    <x v="0"/>
    <x v="5"/>
    <d v="2019-10-01T00:00:00"/>
    <s v="December 31, 2019"/>
    <x v="3"/>
    <s v="EGD Rate 110"/>
    <n v="0"/>
    <n v="47"/>
  </r>
  <r>
    <x v="0"/>
    <x v="5"/>
    <d v="2019-10-01T00:00:00"/>
    <s v="December 31, 2019"/>
    <x v="3"/>
    <s v="EGD Rate 115"/>
    <n v="0"/>
    <n v="1"/>
  </r>
  <r>
    <x v="0"/>
    <x v="5"/>
    <d v="2019-10-01T00:00:00"/>
    <s v="December 31, 2019"/>
    <x v="3"/>
    <s v="EGD Rate 135"/>
    <n v="0"/>
    <n v="3"/>
  </r>
  <r>
    <x v="0"/>
    <x v="5"/>
    <d v="2019-10-01T00:00:00"/>
    <s v="December 31, 2019"/>
    <x v="3"/>
    <s v="EGD Rate 145"/>
    <n v="0"/>
    <n v="1"/>
  </r>
  <r>
    <x v="0"/>
    <x v="5"/>
    <d v="2019-10-01T00:00:00"/>
    <s v="December 31, 2019"/>
    <x v="3"/>
    <s v="EGD Rate 170"/>
    <n v="0"/>
    <n v="0"/>
  </r>
  <r>
    <x v="0"/>
    <x v="5"/>
    <d v="2019-10-01T00:00:00"/>
    <s v="December 31, 2019"/>
    <x v="3"/>
    <s v="EGD Rate 6"/>
    <n v="138595"/>
    <n v="7449"/>
  </r>
  <r>
    <x v="0"/>
    <x v="5"/>
    <d v="2019-10-01T00:00:00"/>
    <s v="December 31, 2019"/>
    <x v="3"/>
    <s v="EGD Rate 9"/>
    <n v="0"/>
    <n v="2"/>
  </r>
  <r>
    <x v="0"/>
    <x v="5"/>
    <d v="2019-10-01T00:00:00"/>
    <s v="December 31, 2019"/>
    <x v="3"/>
    <s v="UGL M1"/>
    <n v="1107464"/>
    <n v="0"/>
  </r>
  <r>
    <x v="0"/>
    <x v="5"/>
    <d v="2019-10-01T00:00:00"/>
    <s v="December 31, 2019"/>
    <x v="3"/>
    <s v="UGL M10"/>
    <n v="0"/>
    <n v="2"/>
  </r>
  <r>
    <x v="0"/>
    <x v="5"/>
    <d v="2019-10-01T00:00:00"/>
    <s v="December 31, 2019"/>
    <x v="3"/>
    <s v="UGL M2"/>
    <n v="0"/>
    <n v="4489"/>
  </r>
  <r>
    <x v="0"/>
    <x v="5"/>
    <d v="2019-10-01T00:00:00"/>
    <s v="December 31, 2019"/>
    <x v="3"/>
    <s v="UGL M4"/>
    <n v="0"/>
    <n v="29"/>
  </r>
  <r>
    <x v="0"/>
    <x v="5"/>
    <d v="2019-10-01T00:00:00"/>
    <s v="December 31, 2019"/>
    <x v="3"/>
    <s v="UGL M5"/>
    <n v="0"/>
    <n v="3"/>
  </r>
  <r>
    <x v="0"/>
    <x v="5"/>
    <d v="2019-10-01T00:00:00"/>
    <s v="December 31, 2019"/>
    <x v="3"/>
    <s v="UGL M7"/>
    <n v="0"/>
    <n v="4"/>
  </r>
  <r>
    <x v="0"/>
    <x v="5"/>
    <d v="2019-10-01T00:00:00"/>
    <s v="December 31, 2019"/>
    <x v="3"/>
    <s v="UGL M9"/>
    <n v="0"/>
    <n v="1"/>
  </r>
  <r>
    <x v="0"/>
    <x v="5"/>
    <d v="2019-10-01T00:00:00"/>
    <s v="December 31, 2019"/>
    <x v="3"/>
    <s v="UGL Rate 01"/>
    <n v="341769"/>
    <n v="0"/>
  </r>
  <r>
    <x v="0"/>
    <x v="5"/>
    <d v="2019-10-01T00:00:00"/>
    <s v="December 31, 2019"/>
    <x v="3"/>
    <s v="UGL Rate 10"/>
    <n v="0"/>
    <n v="1216"/>
  </r>
  <r>
    <x v="0"/>
    <x v="5"/>
    <d v="2019-10-01T00:00:00"/>
    <s v="December 31, 2019"/>
    <x v="3"/>
    <s v="UGL Rate 100"/>
    <n v="0"/>
    <n v="0"/>
  </r>
  <r>
    <x v="0"/>
    <x v="5"/>
    <d v="2019-10-01T00:00:00"/>
    <s v="December 31, 2019"/>
    <x v="3"/>
    <s v="UGL Rate 20"/>
    <n v="0"/>
    <n v="5"/>
  </r>
  <r>
    <x v="0"/>
    <x v="5"/>
    <d v="2019-10-01T00:00:00"/>
    <s v="December 31, 2019"/>
    <x v="3"/>
    <s v="UGL Rate 25"/>
    <n v="0"/>
    <n v="36"/>
  </r>
  <r>
    <x v="0"/>
    <x v="5"/>
    <d v="2019-10-01T00:00:00"/>
    <s v="December 31, 2019"/>
    <x v="3"/>
    <s v="UGL Rate 30"/>
    <n v="0"/>
    <n v="0"/>
  </r>
  <r>
    <x v="0"/>
    <x v="5"/>
    <d v="2019-10-01T00:00:00"/>
    <s v="December 31, 2019"/>
    <x v="3"/>
    <s v="UGL T1"/>
    <n v="0"/>
    <n v="0"/>
  </r>
  <r>
    <x v="0"/>
    <x v="5"/>
    <d v="2019-10-01T00:00:00"/>
    <s v="December 31, 2019"/>
    <x v="3"/>
    <s v="UGL T2"/>
    <n v="0"/>
    <n v="0"/>
  </r>
  <r>
    <x v="0"/>
    <x v="5"/>
    <d v="2019-10-01T00:00:00"/>
    <s v="December 31, 2019"/>
    <x v="3"/>
    <s v="UGL T3"/>
    <n v="0"/>
    <n v="0"/>
  </r>
  <r>
    <x v="0"/>
    <x v="6"/>
    <d v="2021-04-01T00:00:00"/>
    <s v="Jun 30, 2021"/>
    <x v="0"/>
    <s v="EGD Rate 1"/>
    <n v="2054601"/>
    <n v="34"/>
  </r>
  <r>
    <x v="0"/>
    <x v="6"/>
    <d v="2021-04-01T00:00:00"/>
    <s v="Jun 30, 2021"/>
    <x v="0"/>
    <s v="EGD Rate 100"/>
    <n v="0"/>
    <n v="4"/>
  </r>
  <r>
    <x v="0"/>
    <x v="6"/>
    <d v="2021-04-01T00:00:00"/>
    <s v="Jun 30, 2021"/>
    <x v="0"/>
    <s v="EGD Rate 110"/>
    <n v="0"/>
    <n v="52"/>
  </r>
  <r>
    <x v="0"/>
    <x v="6"/>
    <d v="2021-04-01T00:00:00"/>
    <s v="Jun 30, 2021"/>
    <x v="0"/>
    <s v="EGD Rate 115"/>
    <n v="0"/>
    <n v="1"/>
  </r>
  <r>
    <x v="0"/>
    <x v="6"/>
    <d v="2021-04-01T00:00:00"/>
    <s v="Jun 30, 2021"/>
    <x v="0"/>
    <s v="EGD Rate 135"/>
    <n v="0"/>
    <n v="3"/>
  </r>
  <r>
    <x v="0"/>
    <x v="6"/>
    <d v="2021-04-01T00:00:00"/>
    <s v="Jun 30, 2021"/>
    <x v="0"/>
    <s v="EGD Rate 145"/>
    <n v="0"/>
    <n v="0"/>
  </r>
  <r>
    <x v="0"/>
    <x v="6"/>
    <d v="2021-04-01T00:00:00"/>
    <s v="Jun 30, 2021"/>
    <x v="0"/>
    <s v="EGD Rate 170"/>
    <n v="0"/>
    <n v="1"/>
  </r>
  <r>
    <x v="0"/>
    <x v="6"/>
    <d v="2021-04-01T00:00:00"/>
    <s v="Jun 30, 2021"/>
    <x v="0"/>
    <s v="EGD Rate 6"/>
    <n v="137156"/>
    <n v="9731"/>
  </r>
  <r>
    <x v="0"/>
    <x v="6"/>
    <d v="2021-04-01T00:00:00"/>
    <s v="Jun 30, 2021"/>
    <x v="0"/>
    <s v="EGD Rate 9"/>
    <n v="2"/>
    <n v="0"/>
  </r>
  <r>
    <x v="0"/>
    <x v="6"/>
    <d v="2021-04-01T00:00:00"/>
    <s v="Jun 30, 2021"/>
    <x v="0"/>
    <s v="UGL M1"/>
    <n v="1134180"/>
    <n v="0"/>
  </r>
  <r>
    <x v="0"/>
    <x v="6"/>
    <d v="2021-04-01T00:00:00"/>
    <s v="Jun 30, 2021"/>
    <x v="0"/>
    <s v="UGL M10"/>
    <n v="0"/>
    <n v="3"/>
  </r>
  <r>
    <x v="0"/>
    <x v="6"/>
    <d v="2021-04-01T00:00:00"/>
    <s v="Jun 30, 2021"/>
    <x v="0"/>
    <s v="UGL M2"/>
    <n v="0"/>
    <n v="4274"/>
  </r>
  <r>
    <x v="0"/>
    <x v="6"/>
    <d v="2021-04-01T00:00:00"/>
    <s v="Jun 30, 2021"/>
    <x v="0"/>
    <s v="UGL M4"/>
    <n v="0"/>
    <n v="33"/>
  </r>
  <r>
    <x v="0"/>
    <x v="6"/>
    <d v="2021-04-01T00:00:00"/>
    <s v="Jun 30, 2021"/>
    <x v="0"/>
    <s v="UGL M5"/>
    <n v="0"/>
    <n v="6"/>
  </r>
  <r>
    <x v="0"/>
    <x v="6"/>
    <d v="2021-04-01T00:00:00"/>
    <s v="Jun 30, 2021"/>
    <x v="0"/>
    <s v="UGL M7"/>
    <n v="0"/>
    <n v="5"/>
  </r>
  <r>
    <x v="0"/>
    <x v="6"/>
    <d v="2021-04-01T00:00:00"/>
    <s v="Jun 30, 2021"/>
    <x v="0"/>
    <s v="UGL M9"/>
    <n v="0"/>
    <n v="1"/>
  </r>
  <r>
    <x v="0"/>
    <x v="6"/>
    <d v="2021-04-01T00:00:00"/>
    <s v="Jun 30, 2021"/>
    <x v="0"/>
    <s v="UGL Rate 01"/>
    <n v="348931"/>
    <n v="0"/>
  </r>
  <r>
    <x v="0"/>
    <x v="6"/>
    <d v="2021-04-01T00:00:00"/>
    <s v="Jun 30, 2021"/>
    <x v="0"/>
    <s v="UGL Rate 10"/>
    <n v="0"/>
    <n v="1210"/>
  </r>
  <r>
    <x v="0"/>
    <x v="6"/>
    <d v="2021-04-01T00:00:00"/>
    <s v="Jun 30, 2021"/>
    <x v="0"/>
    <s v="UGL Rate 100"/>
    <n v="0"/>
    <n v="0"/>
  </r>
  <r>
    <x v="0"/>
    <x v="6"/>
    <d v="2021-04-01T00:00:00"/>
    <s v="Jun 30, 2021"/>
    <x v="0"/>
    <s v="UGL Rate 20"/>
    <n v="0"/>
    <n v="5"/>
  </r>
  <r>
    <x v="0"/>
    <x v="6"/>
    <d v="2021-04-01T00:00:00"/>
    <s v="Jun 30, 2021"/>
    <x v="0"/>
    <s v="UGL Rate 25"/>
    <n v="0"/>
    <n v="22"/>
  </r>
  <r>
    <x v="0"/>
    <x v="6"/>
    <d v="2021-04-01T00:00:00"/>
    <s v="Jun 30, 2021"/>
    <x v="0"/>
    <s v="UGL Rate 30"/>
    <n v="0"/>
    <n v="0"/>
  </r>
  <r>
    <x v="0"/>
    <x v="6"/>
    <d v="2021-04-01T00:00:00"/>
    <s v="Jun 30, 2021"/>
    <x v="0"/>
    <s v="UGL T1"/>
    <n v="0"/>
    <n v="0"/>
  </r>
  <r>
    <x v="0"/>
    <x v="6"/>
    <d v="2021-04-01T00:00:00"/>
    <s v="Jun 30, 2021"/>
    <x v="0"/>
    <s v="UGL T3"/>
    <n v="0"/>
    <n v="0"/>
  </r>
  <r>
    <x v="0"/>
    <x v="6"/>
    <d v="2021-04-01T00:00:00"/>
    <s v="Jun 30, 2021"/>
    <x v="0"/>
    <s v="UGT T2"/>
    <n v="0"/>
    <n v="0"/>
  </r>
  <r>
    <x v="0"/>
    <x v="6"/>
    <d v="2021-01-01T00:00:00"/>
    <s v="March 31, 2021"/>
    <x v="1"/>
    <s v="EGD Rate 1"/>
    <n v="2049587"/>
    <n v="34"/>
  </r>
  <r>
    <x v="0"/>
    <x v="6"/>
    <d v="2021-01-01T00:00:00"/>
    <s v="March 31, 2021"/>
    <x v="1"/>
    <s v="EGD Rate 100"/>
    <n v="0"/>
    <n v="3"/>
  </r>
  <r>
    <x v="0"/>
    <x v="6"/>
    <d v="2021-01-01T00:00:00"/>
    <s v="March 31, 2021"/>
    <x v="1"/>
    <s v="EGD Rate 110"/>
    <n v="1"/>
    <n v="53"/>
  </r>
  <r>
    <x v="0"/>
    <x v="6"/>
    <d v="2021-01-01T00:00:00"/>
    <s v="March 31, 2021"/>
    <x v="1"/>
    <s v="EGD Rate 115"/>
    <n v="0"/>
    <n v="1"/>
  </r>
  <r>
    <x v="0"/>
    <x v="6"/>
    <d v="2021-01-01T00:00:00"/>
    <s v="March 31, 2021"/>
    <x v="1"/>
    <s v="EGD Rate 135"/>
    <n v="0"/>
    <n v="4"/>
  </r>
  <r>
    <x v="0"/>
    <x v="6"/>
    <d v="2021-01-01T00:00:00"/>
    <s v="March 31, 2021"/>
    <x v="1"/>
    <s v="EGD Rate 145"/>
    <n v="0"/>
    <n v="0"/>
  </r>
  <r>
    <x v="0"/>
    <x v="6"/>
    <d v="2021-01-01T00:00:00"/>
    <s v="March 31, 2021"/>
    <x v="1"/>
    <s v="EGD Rate 170"/>
    <n v="0"/>
    <n v="0"/>
  </r>
  <r>
    <x v="0"/>
    <x v="6"/>
    <d v="2021-01-01T00:00:00"/>
    <s v="March 31, 2021"/>
    <x v="1"/>
    <s v="EGD Rate 6"/>
    <n v="137713"/>
    <n v="9919"/>
  </r>
  <r>
    <x v="0"/>
    <x v="6"/>
    <d v="2021-01-01T00:00:00"/>
    <s v="March 31, 2021"/>
    <x v="1"/>
    <s v="EGD Rate 9"/>
    <n v="2"/>
    <n v="0"/>
  </r>
  <r>
    <x v="0"/>
    <x v="6"/>
    <d v="2021-01-01T00:00:00"/>
    <s v="March 31, 2021"/>
    <x v="1"/>
    <s v="UGL M1"/>
    <n v="1130477"/>
    <n v="0"/>
  </r>
  <r>
    <x v="0"/>
    <x v="6"/>
    <d v="2021-01-01T00:00:00"/>
    <s v="March 31, 2021"/>
    <x v="1"/>
    <s v="UGL M10"/>
    <n v="0"/>
    <n v="3"/>
  </r>
  <r>
    <x v="0"/>
    <x v="6"/>
    <d v="2021-01-01T00:00:00"/>
    <s v="March 31, 2021"/>
    <x v="1"/>
    <s v="UGL M2"/>
    <n v="0"/>
    <n v="4251"/>
  </r>
  <r>
    <x v="0"/>
    <x v="6"/>
    <d v="2021-01-01T00:00:00"/>
    <s v="March 31, 2021"/>
    <x v="1"/>
    <s v="UGL M4"/>
    <n v="0"/>
    <n v="33"/>
  </r>
  <r>
    <x v="0"/>
    <x v="6"/>
    <d v="2021-01-01T00:00:00"/>
    <s v="March 31, 2021"/>
    <x v="1"/>
    <s v="UGL M5"/>
    <n v="0"/>
    <n v="6"/>
  </r>
  <r>
    <x v="0"/>
    <x v="6"/>
    <d v="2021-01-01T00:00:00"/>
    <s v="March 31, 2021"/>
    <x v="1"/>
    <s v="UGL M7"/>
    <n v="0"/>
    <n v="4"/>
  </r>
  <r>
    <x v="0"/>
    <x v="6"/>
    <d v="2021-01-01T00:00:00"/>
    <s v="March 31, 2021"/>
    <x v="1"/>
    <s v="UGL M9"/>
    <n v="0"/>
    <n v="1"/>
  </r>
  <r>
    <x v="0"/>
    <x v="6"/>
    <d v="2021-01-01T00:00:00"/>
    <s v="March 31, 2021"/>
    <x v="1"/>
    <s v="UGL Rate 01"/>
    <n v="348397"/>
    <n v="0"/>
  </r>
  <r>
    <x v="0"/>
    <x v="6"/>
    <d v="2021-01-01T00:00:00"/>
    <s v="March 31, 2021"/>
    <x v="1"/>
    <s v="UGL Rate 10"/>
    <n v="0"/>
    <n v="1191"/>
  </r>
  <r>
    <x v="0"/>
    <x v="6"/>
    <d v="2021-01-01T00:00:00"/>
    <s v="March 31, 2021"/>
    <x v="1"/>
    <s v="UGL Rate 100"/>
    <n v="0"/>
    <n v="0"/>
  </r>
  <r>
    <x v="0"/>
    <x v="6"/>
    <d v="2021-01-01T00:00:00"/>
    <s v="March 31, 2021"/>
    <x v="1"/>
    <s v="UGL Rate 20"/>
    <n v="0"/>
    <n v="4"/>
  </r>
  <r>
    <x v="0"/>
    <x v="6"/>
    <d v="2021-01-01T00:00:00"/>
    <s v="March 31, 2021"/>
    <x v="1"/>
    <s v="UGL Rate 25"/>
    <n v="0"/>
    <n v="36"/>
  </r>
  <r>
    <x v="0"/>
    <x v="6"/>
    <d v="2021-01-01T00:00:00"/>
    <s v="March 31, 2021"/>
    <x v="1"/>
    <s v="UGL Rate 30"/>
    <n v="0"/>
    <n v="0"/>
  </r>
  <r>
    <x v="0"/>
    <x v="6"/>
    <d v="2021-01-01T00:00:00"/>
    <s v="March 31, 2021"/>
    <x v="1"/>
    <s v="UGL T1"/>
    <n v="0"/>
    <n v="0"/>
  </r>
  <r>
    <x v="0"/>
    <x v="6"/>
    <d v="2021-01-01T00:00:00"/>
    <s v="March 31, 2021"/>
    <x v="1"/>
    <s v="UGL T2"/>
    <n v="0"/>
    <n v="0"/>
  </r>
  <r>
    <x v="0"/>
    <x v="6"/>
    <d v="2021-01-01T00:00:00"/>
    <s v="March 31, 2021"/>
    <x v="1"/>
    <s v="UGL T3"/>
    <n v="0"/>
    <n v="0"/>
  </r>
  <r>
    <x v="0"/>
    <x v="6"/>
    <d v="2021-07-01T00:00:00"/>
    <s v="September 30, 2021"/>
    <x v="2"/>
    <s v="EGD Rate 1"/>
    <n v="2057842"/>
    <n v="34"/>
  </r>
  <r>
    <x v="0"/>
    <x v="6"/>
    <d v="2021-07-01T00:00:00"/>
    <s v="September 30, 2021"/>
    <x v="2"/>
    <s v="EGD Rate 100"/>
    <n v="0"/>
    <n v="4"/>
  </r>
  <r>
    <x v="0"/>
    <x v="6"/>
    <d v="2021-07-01T00:00:00"/>
    <s v="September 30, 2021"/>
    <x v="2"/>
    <s v="EGD Rate 110"/>
    <n v="0"/>
    <n v="55"/>
  </r>
  <r>
    <x v="0"/>
    <x v="6"/>
    <d v="2021-07-01T00:00:00"/>
    <s v="September 30, 2021"/>
    <x v="2"/>
    <s v="EGD Rate 115"/>
    <n v="0"/>
    <n v="1"/>
  </r>
  <r>
    <x v="0"/>
    <x v="6"/>
    <d v="2021-07-01T00:00:00"/>
    <s v="September 30, 2021"/>
    <x v="2"/>
    <s v="EGD Rate 135"/>
    <n v="0"/>
    <n v="3"/>
  </r>
  <r>
    <x v="0"/>
    <x v="6"/>
    <d v="2021-07-01T00:00:00"/>
    <s v="September 30, 2021"/>
    <x v="2"/>
    <s v="EGD Rate 145"/>
    <n v="0"/>
    <n v="0"/>
  </r>
  <r>
    <x v="0"/>
    <x v="6"/>
    <d v="2021-07-01T00:00:00"/>
    <s v="September 30, 2021"/>
    <x v="2"/>
    <s v="EGD Rate 170"/>
    <n v="0"/>
    <n v="0"/>
  </r>
  <r>
    <x v="0"/>
    <x v="6"/>
    <d v="2021-07-01T00:00:00"/>
    <s v="September 30, 2021"/>
    <x v="2"/>
    <s v="EGD Rate 6"/>
    <n v="137502"/>
    <n v="9571"/>
  </r>
  <r>
    <x v="0"/>
    <x v="6"/>
    <d v="2021-07-01T00:00:00"/>
    <s v="September 30, 2021"/>
    <x v="2"/>
    <s v="EGD Rate 9"/>
    <n v="2"/>
    <n v="0"/>
  </r>
  <r>
    <x v="0"/>
    <x v="6"/>
    <d v="2021-07-01T00:00:00"/>
    <s v="September 30, 2021"/>
    <x v="2"/>
    <s v="UGL M1"/>
    <n v="1137141"/>
    <n v="0"/>
  </r>
  <r>
    <x v="0"/>
    <x v="6"/>
    <d v="2021-07-01T00:00:00"/>
    <s v="September 30, 2021"/>
    <x v="2"/>
    <s v="UGL M10"/>
    <n v="0"/>
    <n v="2"/>
  </r>
  <r>
    <x v="0"/>
    <x v="6"/>
    <d v="2021-07-01T00:00:00"/>
    <s v="September 30, 2021"/>
    <x v="2"/>
    <s v="UGL M2"/>
    <n v="0"/>
    <n v="4650"/>
  </r>
  <r>
    <x v="0"/>
    <x v="6"/>
    <d v="2021-07-01T00:00:00"/>
    <s v="September 30, 2021"/>
    <x v="2"/>
    <s v="UGL M4"/>
    <n v="0"/>
    <n v="33"/>
  </r>
  <r>
    <x v="0"/>
    <x v="6"/>
    <d v="2021-07-01T00:00:00"/>
    <s v="September 30, 2021"/>
    <x v="2"/>
    <s v="UGL M5"/>
    <n v="0"/>
    <n v="5"/>
  </r>
  <r>
    <x v="0"/>
    <x v="6"/>
    <d v="2021-07-01T00:00:00"/>
    <s v="September 30, 2021"/>
    <x v="2"/>
    <s v="UGL M7"/>
    <n v="0"/>
    <n v="5"/>
  </r>
  <r>
    <x v="0"/>
    <x v="6"/>
    <d v="2021-07-01T00:00:00"/>
    <s v="September 30, 2021"/>
    <x v="2"/>
    <s v="UGL M9"/>
    <n v="0"/>
    <n v="1"/>
  </r>
  <r>
    <x v="0"/>
    <x v="6"/>
    <d v="2021-07-01T00:00:00"/>
    <s v="September 30, 2021"/>
    <x v="2"/>
    <s v="UGL Rate 01"/>
    <n v="350776"/>
    <n v="0"/>
  </r>
  <r>
    <x v="0"/>
    <x v="6"/>
    <d v="2021-07-01T00:00:00"/>
    <s v="September 30, 2021"/>
    <x v="2"/>
    <s v="UGL Rate 10"/>
    <n v="0"/>
    <n v="1345"/>
  </r>
  <r>
    <x v="0"/>
    <x v="6"/>
    <d v="2021-07-01T00:00:00"/>
    <s v="September 30, 2021"/>
    <x v="2"/>
    <s v="UGL Rate 100"/>
    <n v="0"/>
    <n v="0"/>
  </r>
  <r>
    <x v="0"/>
    <x v="6"/>
    <d v="2021-07-01T00:00:00"/>
    <s v="September 30, 2021"/>
    <x v="2"/>
    <s v="UGL Rate 20"/>
    <n v="0"/>
    <n v="5"/>
  </r>
  <r>
    <x v="0"/>
    <x v="6"/>
    <d v="2021-07-01T00:00:00"/>
    <s v="September 30, 2021"/>
    <x v="2"/>
    <s v="UGL Rate 25"/>
    <n v="0"/>
    <n v="27"/>
  </r>
  <r>
    <x v="0"/>
    <x v="6"/>
    <d v="2021-07-01T00:00:00"/>
    <s v="September 30, 2021"/>
    <x v="2"/>
    <s v="UGL Rate 30"/>
    <n v="0"/>
    <n v="0"/>
  </r>
  <r>
    <x v="0"/>
    <x v="6"/>
    <d v="2021-07-01T00:00:00"/>
    <s v="September 30, 2021"/>
    <x v="2"/>
    <s v="UGL T1"/>
    <n v="0"/>
    <n v="0"/>
  </r>
  <r>
    <x v="0"/>
    <x v="6"/>
    <d v="2021-07-01T00:00:00"/>
    <s v="September 30, 2021"/>
    <x v="2"/>
    <s v="UGL T2"/>
    <n v="0"/>
    <n v="0"/>
  </r>
  <r>
    <x v="0"/>
    <x v="6"/>
    <d v="2021-07-01T00:00:00"/>
    <s v="September 30, 2021"/>
    <x v="2"/>
    <s v="UGL T3"/>
    <n v="0"/>
    <n v="0"/>
  </r>
  <r>
    <x v="0"/>
    <x v="6"/>
    <d v="2020-10-01T00:00:00"/>
    <s v="December 31, 2020"/>
    <x v="3"/>
    <s v="EGD Rate 1"/>
    <n v="2044518"/>
    <n v="31"/>
  </r>
  <r>
    <x v="0"/>
    <x v="6"/>
    <d v="2020-10-01T00:00:00"/>
    <s v="December 31, 2020"/>
    <x v="3"/>
    <s v="EGD Rate 100"/>
    <n v="0"/>
    <n v="3"/>
  </r>
  <r>
    <x v="0"/>
    <x v="6"/>
    <d v="2020-10-01T00:00:00"/>
    <s v="December 31, 2020"/>
    <x v="3"/>
    <s v="EGD Rate 110"/>
    <n v="2"/>
    <n v="54"/>
  </r>
  <r>
    <x v="0"/>
    <x v="6"/>
    <d v="2020-10-01T00:00:00"/>
    <s v="December 31, 2020"/>
    <x v="3"/>
    <s v="EGD Rate 115"/>
    <n v="0"/>
    <n v="1"/>
  </r>
  <r>
    <x v="0"/>
    <x v="6"/>
    <d v="2020-10-01T00:00:00"/>
    <s v="December 31, 2020"/>
    <x v="3"/>
    <s v="EGD Rate 135"/>
    <n v="0"/>
    <n v="3"/>
  </r>
  <r>
    <x v="0"/>
    <x v="6"/>
    <d v="2020-10-01T00:00:00"/>
    <s v="December 31, 2020"/>
    <x v="3"/>
    <s v="EGD Rate 145"/>
    <n v="0"/>
    <n v="0"/>
  </r>
  <r>
    <x v="0"/>
    <x v="6"/>
    <d v="2020-10-01T00:00:00"/>
    <s v="December 31, 2020"/>
    <x v="3"/>
    <s v="EGD Rate 170"/>
    <n v="0"/>
    <n v="0"/>
  </r>
  <r>
    <x v="0"/>
    <x v="6"/>
    <d v="2020-10-01T00:00:00"/>
    <s v="December 31, 2020"/>
    <x v="3"/>
    <s v="EGD Rate 6"/>
    <n v="137796"/>
    <n v="9635"/>
  </r>
  <r>
    <x v="0"/>
    <x v="6"/>
    <d v="2020-10-01T00:00:00"/>
    <s v="December 31, 2020"/>
    <x v="3"/>
    <s v="EGD Rate 9"/>
    <n v="2"/>
    <n v="0"/>
  </r>
  <r>
    <x v="0"/>
    <x v="6"/>
    <d v="2020-10-01T00:00:00"/>
    <s v="December 31, 2020"/>
    <x v="3"/>
    <s v="UGL M1"/>
    <n v="1128040"/>
    <n v="0"/>
  </r>
  <r>
    <x v="0"/>
    <x v="6"/>
    <d v="2020-10-01T00:00:00"/>
    <s v="December 31, 2020"/>
    <x v="3"/>
    <s v="UGL M10"/>
    <n v="0"/>
    <n v="2"/>
  </r>
  <r>
    <x v="0"/>
    <x v="6"/>
    <d v="2020-10-01T00:00:00"/>
    <s v="December 31, 2020"/>
    <x v="3"/>
    <s v="UGL M2"/>
    <n v="0"/>
    <n v="4324"/>
  </r>
  <r>
    <x v="0"/>
    <x v="6"/>
    <d v="2020-10-01T00:00:00"/>
    <s v="December 31, 2020"/>
    <x v="3"/>
    <s v="UGL M4"/>
    <n v="0"/>
    <n v="35"/>
  </r>
  <r>
    <x v="0"/>
    <x v="6"/>
    <d v="2020-10-01T00:00:00"/>
    <s v="December 31, 2020"/>
    <x v="3"/>
    <s v="UGL M5"/>
    <n v="0"/>
    <n v="5"/>
  </r>
  <r>
    <x v="0"/>
    <x v="6"/>
    <d v="2020-10-01T00:00:00"/>
    <s v="December 31, 2020"/>
    <x v="3"/>
    <s v="UGL M7"/>
    <n v="0"/>
    <n v="4"/>
  </r>
  <r>
    <x v="0"/>
    <x v="6"/>
    <d v="2020-10-01T00:00:00"/>
    <s v="December 31, 2020"/>
    <x v="3"/>
    <s v="UGL M9"/>
    <n v="0"/>
    <n v="1"/>
  </r>
  <r>
    <x v="0"/>
    <x v="6"/>
    <d v="2020-10-01T00:00:00"/>
    <s v="December 31, 2020"/>
    <x v="3"/>
    <s v="UGL Rate 01"/>
    <n v="347480"/>
    <n v="0"/>
  </r>
  <r>
    <x v="0"/>
    <x v="6"/>
    <d v="2020-10-01T00:00:00"/>
    <s v="December 31, 2020"/>
    <x v="3"/>
    <s v="UGL Rate 10"/>
    <n v="0"/>
    <n v="1156"/>
  </r>
  <r>
    <x v="0"/>
    <x v="6"/>
    <d v="2020-10-01T00:00:00"/>
    <s v="December 31, 2020"/>
    <x v="3"/>
    <s v="UGL Rate 100"/>
    <n v="0"/>
    <n v="0"/>
  </r>
  <r>
    <x v="0"/>
    <x v="6"/>
    <d v="2020-10-01T00:00:00"/>
    <s v="December 31, 2020"/>
    <x v="3"/>
    <s v="UGL Rate 20"/>
    <n v="0"/>
    <n v="4"/>
  </r>
  <r>
    <x v="0"/>
    <x v="6"/>
    <d v="2020-10-01T00:00:00"/>
    <s v="December 31, 2020"/>
    <x v="3"/>
    <s v="UGL Rate 25"/>
    <n v="0"/>
    <n v="38"/>
  </r>
  <r>
    <x v="0"/>
    <x v="6"/>
    <d v="2020-10-01T00:00:00"/>
    <s v="December 31, 2020"/>
    <x v="3"/>
    <s v="UGL Rate 30"/>
    <n v="0"/>
    <n v="0"/>
  </r>
  <r>
    <x v="0"/>
    <x v="6"/>
    <d v="2020-10-01T00:00:00"/>
    <s v="December 31, 2020"/>
    <x v="3"/>
    <s v="UGL T1"/>
    <n v="0"/>
    <n v="0"/>
  </r>
  <r>
    <x v="0"/>
    <x v="6"/>
    <d v="2020-10-01T00:00:00"/>
    <s v="December 31, 2020"/>
    <x v="3"/>
    <s v="UGL T2"/>
    <n v="0"/>
    <n v="0"/>
  </r>
  <r>
    <x v="0"/>
    <x v="6"/>
    <d v="2020-10-01T00:00:00"/>
    <s v="December 31, 2020"/>
    <x v="3"/>
    <s v="UGL T3"/>
    <n v="0"/>
    <n v="0"/>
  </r>
  <r>
    <x v="0"/>
    <x v="7"/>
    <d v="2022-04-01T00:00:00"/>
    <s v="Jun 30, 2022"/>
    <x v="0"/>
    <s v="EGD Rate 1"/>
    <n v="2079043"/>
    <n v="41"/>
  </r>
  <r>
    <x v="0"/>
    <x v="7"/>
    <d v="2022-04-01T00:00:00"/>
    <s v="Jun 30, 2022"/>
    <x v="0"/>
    <s v="EGD Rate 100"/>
    <n v="0"/>
    <n v="5"/>
  </r>
  <r>
    <x v="0"/>
    <x v="7"/>
    <d v="2022-04-01T00:00:00"/>
    <s v="Jun 30, 2022"/>
    <x v="0"/>
    <s v="EGD Rate 110"/>
    <n v="1"/>
    <n v="64"/>
  </r>
  <r>
    <x v="0"/>
    <x v="7"/>
    <d v="2022-04-01T00:00:00"/>
    <s v="Jun 30, 2022"/>
    <x v="0"/>
    <s v="EGD Rate 115"/>
    <n v="0"/>
    <n v="1"/>
  </r>
  <r>
    <x v="0"/>
    <x v="7"/>
    <d v="2022-04-01T00:00:00"/>
    <s v="Jun 30, 2022"/>
    <x v="0"/>
    <s v="EGD Rate 135"/>
    <n v="0"/>
    <n v="3"/>
  </r>
  <r>
    <x v="0"/>
    <x v="7"/>
    <d v="2022-04-01T00:00:00"/>
    <s v="Jun 30, 2022"/>
    <x v="0"/>
    <s v="EGD Rate 145"/>
    <n v="0"/>
    <n v="0"/>
  </r>
  <r>
    <x v="0"/>
    <x v="7"/>
    <d v="2022-04-01T00:00:00"/>
    <s v="Jun 30, 2022"/>
    <x v="0"/>
    <s v="EGD Rate 170"/>
    <n v="0"/>
    <n v="0"/>
  </r>
  <r>
    <x v="0"/>
    <x v="7"/>
    <d v="2022-04-01T00:00:00"/>
    <s v="Jun 30, 2022"/>
    <x v="0"/>
    <s v="EGD Rate 6"/>
    <n v="137197"/>
    <n v="10813"/>
  </r>
  <r>
    <x v="0"/>
    <x v="7"/>
    <d v="2022-04-01T00:00:00"/>
    <s v="Jun 30, 2022"/>
    <x v="0"/>
    <s v="EGD Rate 9"/>
    <n v="0"/>
    <n v="0"/>
  </r>
  <r>
    <x v="0"/>
    <x v="7"/>
    <d v="2022-04-01T00:00:00"/>
    <s v="Jun 30, 2022"/>
    <x v="0"/>
    <s v="UGL M1"/>
    <n v="1147815"/>
    <n v="0"/>
  </r>
  <r>
    <x v="0"/>
    <x v="7"/>
    <d v="2022-04-01T00:00:00"/>
    <s v="Jun 30, 2022"/>
    <x v="0"/>
    <s v="UGL M10"/>
    <n v="0"/>
    <n v="1"/>
  </r>
  <r>
    <x v="0"/>
    <x v="7"/>
    <d v="2022-04-01T00:00:00"/>
    <s v="Jun 30, 2022"/>
    <x v="0"/>
    <s v="UGL M2"/>
    <n v="0"/>
    <n v="4505"/>
  </r>
  <r>
    <x v="0"/>
    <x v="7"/>
    <d v="2022-04-01T00:00:00"/>
    <s v="Jun 30, 2022"/>
    <x v="0"/>
    <s v="UGL M4"/>
    <n v="0"/>
    <n v="34"/>
  </r>
  <r>
    <x v="0"/>
    <x v="7"/>
    <d v="2022-04-01T00:00:00"/>
    <s v="Jun 30, 2022"/>
    <x v="0"/>
    <s v="UGL M5"/>
    <n v="0"/>
    <n v="4"/>
  </r>
  <r>
    <x v="0"/>
    <x v="7"/>
    <d v="2022-04-01T00:00:00"/>
    <s v="Jun 30, 2022"/>
    <x v="0"/>
    <s v="UGL M7"/>
    <n v="0"/>
    <n v="6"/>
  </r>
  <r>
    <x v="0"/>
    <x v="7"/>
    <d v="2022-04-01T00:00:00"/>
    <s v="Jun 30, 2022"/>
    <x v="0"/>
    <s v="UGL M9"/>
    <n v="0"/>
    <n v="1"/>
  </r>
  <r>
    <x v="0"/>
    <x v="7"/>
    <d v="2022-04-01T00:00:00"/>
    <s v="Jun 30, 2022"/>
    <x v="0"/>
    <s v="UGL Rate 01"/>
    <n v="354015"/>
    <n v="0"/>
  </r>
  <r>
    <x v="0"/>
    <x v="7"/>
    <d v="2022-04-01T00:00:00"/>
    <s v="Jun 30, 2022"/>
    <x v="0"/>
    <s v="UGL Rate 10"/>
    <n v="0"/>
    <n v="1299"/>
  </r>
  <r>
    <x v="0"/>
    <x v="7"/>
    <d v="2022-04-01T00:00:00"/>
    <s v="Jun 30, 2022"/>
    <x v="0"/>
    <s v="UGL Rate 100"/>
    <n v="0"/>
    <n v="0"/>
  </r>
  <r>
    <x v="0"/>
    <x v="7"/>
    <d v="2022-04-01T00:00:00"/>
    <s v="Jun 30, 2022"/>
    <x v="0"/>
    <s v="UGL Rate 20"/>
    <n v="0"/>
    <n v="5"/>
  </r>
  <r>
    <x v="0"/>
    <x v="7"/>
    <d v="2022-04-01T00:00:00"/>
    <s v="Jun 30, 2022"/>
    <x v="0"/>
    <s v="UGL Rate 25"/>
    <n v="0"/>
    <n v="21"/>
  </r>
  <r>
    <x v="0"/>
    <x v="7"/>
    <d v="2022-04-01T00:00:00"/>
    <s v="Jun 30, 2022"/>
    <x v="0"/>
    <s v="UGL Rate 30"/>
    <n v="0"/>
    <n v="0"/>
  </r>
  <r>
    <x v="0"/>
    <x v="7"/>
    <d v="2022-04-01T00:00:00"/>
    <s v="Jun 30, 2022"/>
    <x v="0"/>
    <s v="UGL T1"/>
    <n v="0"/>
    <n v="0"/>
  </r>
  <r>
    <x v="0"/>
    <x v="7"/>
    <d v="2022-04-01T00:00:00"/>
    <s v="Jun 30, 2022"/>
    <x v="0"/>
    <s v="UGL T2"/>
    <n v="0"/>
    <n v="0"/>
  </r>
  <r>
    <x v="0"/>
    <x v="7"/>
    <d v="2022-04-01T00:00:00"/>
    <s v="Jun 30, 2022"/>
    <x v="0"/>
    <s v="UGL T3"/>
    <n v="0"/>
    <n v="0"/>
  </r>
  <r>
    <x v="0"/>
    <x v="7"/>
    <d v="2022-01-01T00:00:00"/>
    <s v="March 31, 2022"/>
    <x v="1"/>
    <s v="EGD Rate 1"/>
    <n v="2075946"/>
    <n v="34"/>
  </r>
  <r>
    <x v="0"/>
    <x v="7"/>
    <d v="2022-01-01T00:00:00"/>
    <s v="March 31, 2022"/>
    <x v="1"/>
    <s v="EGD Rate 100"/>
    <n v="0"/>
    <n v="4"/>
  </r>
  <r>
    <x v="0"/>
    <x v="7"/>
    <d v="2022-01-01T00:00:00"/>
    <s v="March 31, 2022"/>
    <x v="1"/>
    <s v="EGD Rate 110"/>
    <n v="0"/>
    <n v="60"/>
  </r>
  <r>
    <x v="0"/>
    <x v="7"/>
    <d v="2022-01-01T00:00:00"/>
    <s v="March 31, 2022"/>
    <x v="1"/>
    <s v="EGD Rate 115"/>
    <n v="0"/>
    <n v="2"/>
  </r>
  <r>
    <x v="0"/>
    <x v="7"/>
    <d v="2022-01-01T00:00:00"/>
    <s v="March 31, 2022"/>
    <x v="1"/>
    <s v="EGD Rate 135"/>
    <n v="0"/>
    <n v="4"/>
  </r>
  <r>
    <x v="0"/>
    <x v="7"/>
    <d v="2022-01-01T00:00:00"/>
    <s v="March 31, 2022"/>
    <x v="1"/>
    <s v="EGD Rate 145"/>
    <n v="0"/>
    <n v="0"/>
  </r>
  <r>
    <x v="0"/>
    <x v="7"/>
    <d v="2022-01-01T00:00:00"/>
    <s v="March 31, 2022"/>
    <x v="1"/>
    <s v="EGD Rate 170"/>
    <n v="0"/>
    <n v="0"/>
  </r>
  <r>
    <x v="0"/>
    <x v="7"/>
    <d v="2022-01-01T00:00:00"/>
    <s v="March 31, 2022"/>
    <x v="1"/>
    <s v="EGD Rate 6"/>
    <n v="138370"/>
    <n v="10361"/>
  </r>
  <r>
    <x v="0"/>
    <x v="7"/>
    <d v="2022-01-01T00:00:00"/>
    <s v="March 31, 2022"/>
    <x v="1"/>
    <s v="EGD Rate 9"/>
    <n v="0"/>
    <n v="0"/>
  </r>
  <r>
    <x v="0"/>
    <x v="7"/>
    <d v="2022-01-01T00:00:00"/>
    <s v="March 31, 2022"/>
    <x v="1"/>
    <s v="UGL M1"/>
    <n v="1145171"/>
    <n v="0"/>
  </r>
  <r>
    <x v="0"/>
    <x v="7"/>
    <d v="2022-01-01T00:00:00"/>
    <s v="March 31, 2022"/>
    <x v="1"/>
    <s v="UGL M10"/>
    <n v="0"/>
    <n v="2"/>
  </r>
  <r>
    <x v="0"/>
    <x v="7"/>
    <d v="2022-01-01T00:00:00"/>
    <s v="March 31, 2022"/>
    <x v="1"/>
    <s v="UGL M2"/>
    <n v="0"/>
    <n v="4541"/>
  </r>
  <r>
    <x v="0"/>
    <x v="7"/>
    <d v="2022-01-01T00:00:00"/>
    <s v="March 31, 2022"/>
    <x v="1"/>
    <s v="UGL M4"/>
    <n v="0"/>
    <n v="35"/>
  </r>
  <r>
    <x v="0"/>
    <x v="7"/>
    <d v="2022-01-01T00:00:00"/>
    <s v="March 31, 2022"/>
    <x v="1"/>
    <s v="UGL M5"/>
    <n v="0"/>
    <n v="4"/>
  </r>
  <r>
    <x v="0"/>
    <x v="7"/>
    <d v="2022-01-01T00:00:00"/>
    <s v="March 31, 2022"/>
    <x v="1"/>
    <s v="UGL M7"/>
    <n v="0"/>
    <n v="5"/>
  </r>
  <r>
    <x v="0"/>
    <x v="7"/>
    <d v="2022-01-01T00:00:00"/>
    <s v="March 31, 2022"/>
    <x v="1"/>
    <s v="UGL M9"/>
    <n v="0"/>
    <n v="1"/>
  </r>
  <r>
    <x v="0"/>
    <x v="7"/>
    <d v="2022-01-01T00:00:00"/>
    <s v="March 31, 2022"/>
    <x v="1"/>
    <s v="UGL Rate 01"/>
    <n v="352492"/>
    <n v="0"/>
  </r>
  <r>
    <x v="0"/>
    <x v="7"/>
    <d v="2022-01-01T00:00:00"/>
    <s v="March 31, 2022"/>
    <x v="1"/>
    <s v="UGL Rate 10"/>
    <n v="0"/>
    <n v="1423"/>
  </r>
  <r>
    <x v="0"/>
    <x v="7"/>
    <d v="2022-01-01T00:00:00"/>
    <s v="March 31, 2022"/>
    <x v="1"/>
    <s v="UGL Rate 100"/>
    <n v="0"/>
    <n v="0"/>
  </r>
  <r>
    <x v="0"/>
    <x v="7"/>
    <d v="2022-01-01T00:00:00"/>
    <s v="March 31, 2022"/>
    <x v="1"/>
    <s v="UGL Rate 20"/>
    <n v="0"/>
    <n v="5"/>
  </r>
  <r>
    <x v="0"/>
    <x v="7"/>
    <d v="2022-01-01T00:00:00"/>
    <s v="March 31, 2022"/>
    <x v="1"/>
    <s v="UGL Rate 25"/>
    <n v="0"/>
    <n v="32"/>
  </r>
  <r>
    <x v="0"/>
    <x v="7"/>
    <d v="2022-01-01T00:00:00"/>
    <s v="March 31, 2022"/>
    <x v="1"/>
    <s v="UGL Rate 30"/>
    <n v="0"/>
    <n v="0"/>
  </r>
  <r>
    <x v="0"/>
    <x v="7"/>
    <d v="2022-01-01T00:00:00"/>
    <s v="March 31, 2022"/>
    <x v="1"/>
    <s v="UGL T1"/>
    <n v="0"/>
    <n v="0"/>
  </r>
  <r>
    <x v="0"/>
    <x v="7"/>
    <d v="2022-01-01T00:00:00"/>
    <s v="March 31, 2022"/>
    <x v="1"/>
    <s v="UGL T2"/>
    <n v="0"/>
    <n v="0"/>
  </r>
  <r>
    <x v="0"/>
    <x v="7"/>
    <d v="2022-01-01T00:00:00"/>
    <s v="March 31, 2022"/>
    <x v="1"/>
    <s v="UGL T3"/>
    <n v="0"/>
    <n v="0"/>
  </r>
  <r>
    <x v="0"/>
    <x v="7"/>
    <d v="2022-07-01T00:00:00"/>
    <s v="September 30, 2022"/>
    <x v="2"/>
    <s v="EGD Rate 1"/>
    <n v="2084333"/>
    <n v="45"/>
  </r>
  <r>
    <x v="0"/>
    <x v="7"/>
    <d v="2022-07-01T00:00:00"/>
    <s v="September 30, 2022"/>
    <x v="2"/>
    <s v="EGD Rate 100"/>
    <n v="0"/>
    <n v="5"/>
  </r>
  <r>
    <x v="0"/>
    <x v="7"/>
    <d v="2022-07-01T00:00:00"/>
    <s v="September 30, 2022"/>
    <x v="2"/>
    <s v="EGD Rate 110"/>
    <n v="0"/>
    <n v="61"/>
  </r>
  <r>
    <x v="0"/>
    <x v="7"/>
    <d v="2022-07-01T00:00:00"/>
    <s v="September 30, 2022"/>
    <x v="2"/>
    <s v="EGD Rate 115"/>
    <n v="0"/>
    <n v="1"/>
  </r>
  <r>
    <x v="0"/>
    <x v="7"/>
    <d v="2022-07-01T00:00:00"/>
    <s v="September 30, 2022"/>
    <x v="2"/>
    <s v="EGD Rate 135"/>
    <n v="0"/>
    <n v="3"/>
  </r>
  <r>
    <x v="0"/>
    <x v="7"/>
    <d v="2022-07-01T00:00:00"/>
    <s v="September 30, 2022"/>
    <x v="2"/>
    <s v="EGD Rate 145"/>
    <n v="0"/>
    <n v="0"/>
  </r>
  <r>
    <x v="0"/>
    <x v="7"/>
    <d v="2022-07-01T00:00:00"/>
    <s v="September 30, 2022"/>
    <x v="2"/>
    <s v="EGD Rate 170"/>
    <n v="0"/>
    <n v="0"/>
  </r>
  <r>
    <x v="0"/>
    <x v="7"/>
    <d v="2022-07-01T00:00:00"/>
    <s v="September 30, 2022"/>
    <x v="2"/>
    <s v="EGD Rate 6"/>
    <n v="136147"/>
    <n v="10671"/>
  </r>
  <r>
    <x v="0"/>
    <x v="7"/>
    <d v="2022-07-01T00:00:00"/>
    <s v="September 30, 2022"/>
    <x v="2"/>
    <s v="EGD Rate 9"/>
    <n v="0"/>
    <n v="0"/>
  </r>
  <r>
    <x v="0"/>
    <x v="7"/>
    <d v="2022-07-01T00:00:00"/>
    <s v="September 30, 2022"/>
    <x v="2"/>
    <s v="UGL M1"/>
    <n v="1148876"/>
    <n v="0"/>
  </r>
  <r>
    <x v="0"/>
    <x v="7"/>
    <d v="2022-07-01T00:00:00"/>
    <s v="September 30, 2022"/>
    <x v="2"/>
    <s v="UGL M10"/>
    <n v="0"/>
    <n v="1"/>
  </r>
  <r>
    <x v="0"/>
    <x v="7"/>
    <d v="2022-07-01T00:00:00"/>
    <s v="September 30, 2022"/>
    <x v="2"/>
    <s v="UGL M2"/>
    <n v="0"/>
    <n v="4565"/>
  </r>
  <r>
    <x v="0"/>
    <x v="7"/>
    <d v="2022-07-01T00:00:00"/>
    <s v="September 30, 2022"/>
    <x v="2"/>
    <s v="UGL M4"/>
    <n v="0"/>
    <n v="32"/>
  </r>
  <r>
    <x v="0"/>
    <x v="7"/>
    <d v="2022-07-01T00:00:00"/>
    <s v="September 30, 2022"/>
    <x v="2"/>
    <s v="UGL M5"/>
    <n v="0"/>
    <n v="3"/>
  </r>
  <r>
    <x v="0"/>
    <x v="7"/>
    <d v="2022-07-01T00:00:00"/>
    <s v="September 30, 2022"/>
    <x v="2"/>
    <s v="UGL M7"/>
    <n v="0"/>
    <n v="5"/>
  </r>
  <r>
    <x v="0"/>
    <x v="7"/>
    <d v="2022-07-01T00:00:00"/>
    <s v="September 30, 2022"/>
    <x v="2"/>
    <s v="UGL M9"/>
    <n v="0"/>
    <n v="1"/>
  </r>
  <r>
    <x v="0"/>
    <x v="7"/>
    <d v="2022-07-01T00:00:00"/>
    <s v="September 30, 2022"/>
    <x v="2"/>
    <s v="UGL Rate 01"/>
    <n v="354023"/>
    <n v="0"/>
  </r>
  <r>
    <x v="0"/>
    <x v="7"/>
    <d v="2022-07-01T00:00:00"/>
    <s v="September 30, 2022"/>
    <x v="2"/>
    <s v="UGL Rate 10"/>
    <n v="0"/>
    <n v="1346"/>
  </r>
  <r>
    <x v="0"/>
    <x v="7"/>
    <d v="2022-07-01T00:00:00"/>
    <s v="September 30, 2022"/>
    <x v="2"/>
    <s v="UGL Rate 100"/>
    <n v="0"/>
    <n v="0"/>
  </r>
  <r>
    <x v="0"/>
    <x v="7"/>
    <d v="2022-07-01T00:00:00"/>
    <s v="September 30, 2022"/>
    <x v="2"/>
    <s v="UGL Rate 20"/>
    <n v="0"/>
    <n v="5"/>
  </r>
  <r>
    <x v="0"/>
    <x v="7"/>
    <d v="2022-07-01T00:00:00"/>
    <s v="September 30, 2022"/>
    <x v="2"/>
    <s v="UGL Rate 25"/>
    <n v="0"/>
    <n v="23"/>
  </r>
  <r>
    <x v="0"/>
    <x v="7"/>
    <d v="2022-07-01T00:00:00"/>
    <s v="September 30, 2022"/>
    <x v="2"/>
    <s v="UGL Rate 30"/>
    <n v="0"/>
    <n v="0"/>
  </r>
  <r>
    <x v="0"/>
    <x v="7"/>
    <d v="2022-07-01T00:00:00"/>
    <s v="September 30, 2022"/>
    <x v="2"/>
    <s v="UGL T1"/>
    <n v="0"/>
    <n v="0"/>
  </r>
  <r>
    <x v="0"/>
    <x v="7"/>
    <d v="2022-07-01T00:00:00"/>
    <s v="September 30, 2022"/>
    <x v="2"/>
    <s v="UGT T2"/>
    <n v="0"/>
    <n v="0"/>
  </r>
  <r>
    <x v="0"/>
    <x v="7"/>
    <d v="2022-07-01T00:00:00"/>
    <s v="September 30, 2022"/>
    <x v="2"/>
    <s v="UGT T3"/>
    <n v="0"/>
    <n v="0"/>
  </r>
  <r>
    <x v="0"/>
    <x v="7"/>
    <d v="2021-10-01T00:00:00"/>
    <s v="December 31, 2021"/>
    <x v="3"/>
    <s v="EGD Rate 1"/>
    <n v="2072028"/>
    <n v="30"/>
  </r>
  <r>
    <x v="0"/>
    <x v="7"/>
    <d v="2021-10-01T00:00:00"/>
    <s v="December 31, 2021"/>
    <x v="3"/>
    <s v="EGD Rate 100"/>
    <n v="0"/>
    <n v="4"/>
  </r>
  <r>
    <x v="0"/>
    <x v="7"/>
    <d v="2021-10-01T00:00:00"/>
    <s v="December 31, 2021"/>
    <x v="3"/>
    <s v="EGD Rate 110"/>
    <n v="0"/>
    <n v="58"/>
  </r>
  <r>
    <x v="0"/>
    <x v="7"/>
    <d v="2021-10-01T00:00:00"/>
    <s v="December 31, 2021"/>
    <x v="3"/>
    <s v="EGD Rate 115"/>
    <n v="1"/>
    <n v="1"/>
  </r>
  <r>
    <x v="0"/>
    <x v="7"/>
    <d v="2021-10-01T00:00:00"/>
    <s v="December 31, 2021"/>
    <x v="3"/>
    <s v="EGD Rate 135"/>
    <n v="0"/>
    <n v="4"/>
  </r>
  <r>
    <x v="0"/>
    <x v="7"/>
    <d v="2021-10-01T00:00:00"/>
    <s v="December 31, 2021"/>
    <x v="3"/>
    <s v="EGD Rate 145"/>
    <n v="0"/>
    <n v="0"/>
  </r>
  <r>
    <x v="0"/>
    <x v="7"/>
    <d v="2021-10-01T00:00:00"/>
    <s v="December 31, 2021"/>
    <x v="3"/>
    <s v="EGD Rate 170"/>
    <n v="0"/>
    <n v="0"/>
  </r>
  <r>
    <x v="0"/>
    <x v="7"/>
    <d v="2021-10-01T00:00:00"/>
    <s v="December 31, 2021"/>
    <x v="3"/>
    <s v="EGD Rate 6"/>
    <n v="139305"/>
    <n v="9302"/>
  </r>
  <r>
    <x v="0"/>
    <x v="7"/>
    <d v="2021-10-01T00:00:00"/>
    <s v="December 31, 2021"/>
    <x v="3"/>
    <s v="EGD Rate 9"/>
    <n v="1"/>
    <n v="0"/>
  </r>
  <r>
    <x v="0"/>
    <x v="7"/>
    <d v="2021-10-01T00:00:00"/>
    <s v="December 31, 2021"/>
    <x v="3"/>
    <s v="UGL M1"/>
    <n v="1140908"/>
    <n v="0"/>
  </r>
  <r>
    <x v="0"/>
    <x v="7"/>
    <d v="2021-10-01T00:00:00"/>
    <s v="December 31, 2021"/>
    <x v="3"/>
    <s v="UGL M10"/>
    <n v="0"/>
    <n v="2"/>
  </r>
  <r>
    <x v="0"/>
    <x v="7"/>
    <d v="2021-10-01T00:00:00"/>
    <s v="December 31, 2021"/>
    <x v="3"/>
    <s v="UGL M2"/>
    <n v="0"/>
    <n v="4749"/>
  </r>
  <r>
    <x v="0"/>
    <x v="7"/>
    <d v="2021-10-01T00:00:00"/>
    <s v="December 31, 2021"/>
    <x v="3"/>
    <s v="UGL M4"/>
    <n v="0"/>
    <n v="37"/>
  </r>
  <r>
    <x v="0"/>
    <x v="7"/>
    <d v="2021-10-01T00:00:00"/>
    <s v="December 31, 2021"/>
    <x v="3"/>
    <s v="UGL M5"/>
    <n v="0"/>
    <n v="4"/>
  </r>
  <r>
    <x v="0"/>
    <x v="7"/>
    <d v="2021-10-01T00:00:00"/>
    <s v="December 31, 2021"/>
    <x v="3"/>
    <s v="UGL M7"/>
    <n v="0"/>
    <n v="5"/>
  </r>
  <r>
    <x v="0"/>
    <x v="7"/>
    <d v="2021-10-01T00:00:00"/>
    <s v="December 31, 2021"/>
    <x v="3"/>
    <s v="UGL M9"/>
    <n v="0"/>
    <n v="1"/>
  </r>
  <r>
    <x v="0"/>
    <x v="7"/>
    <d v="2021-10-01T00:00:00"/>
    <s v="December 31, 2021"/>
    <x v="3"/>
    <s v="UGL Rate 01"/>
    <n v="351562"/>
    <n v="0"/>
  </r>
  <r>
    <x v="0"/>
    <x v="7"/>
    <d v="2021-10-01T00:00:00"/>
    <s v="December 31, 2021"/>
    <x v="3"/>
    <s v="UGL Rate 10"/>
    <n v="0"/>
    <n v="1369"/>
  </r>
  <r>
    <x v="0"/>
    <x v="7"/>
    <d v="2021-10-01T00:00:00"/>
    <s v="December 31, 2021"/>
    <x v="3"/>
    <s v="UGL Rate 100"/>
    <n v="0"/>
    <n v="0"/>
  </r>
  <r>
    <x v="0"/>
    <x v="7"/>
    <d v="2021-10-01T00:00:00"/>
    <s v="December 31, 2021"/>
    <x v="3"/>
    <s v="UGL Rate 20"/>
    <n v="0"/>
    <n v="5"/>
  </r>
  <r>
    <x v="0"/>
    <x v="7"/>
    <d v="2021-10-01T00:00:00"/>
    <s v="December 31, 2021"/>
    <x v="3"/>
    <s v="UGL Rate 25"/>
    <n v="0"/>
    <n v="37"/>
  </r>
  <r>
    <x v="0"/>
    <x v="7"/>
    <d v="2021-10-01T00:00:00"/>
    <s v="December 31, 2021"/>
    <x v="3"/>
    <s v="UGL Rate 30"/>
    <n v="0"/>
    <n v="0"/>
  </r>
  <r>
    <x v="0"/>
    <x v="7"/>
    <d v="2021-10-01T00:00:00"/>
    <s v="December 31, 2021"/>
    <x v="3"/>
    <s v="UGL T1"/>
    <n v="0"/>
    <n v="0"/>
  </r>
  <r>
    <x v="0"/>
    <x v="7"/>
    <d v="2021-10-01T00:00:00"/>
    <s v="December 31, 2021"/>
    <x v="3"/>
    <s v="UGL T2"/>
    <n v="0"/>
    <n v="0"/>
  </r>
  <r>
    <x v="0"/>
    <x v="7"/>
    <d v="2021-10-01T00:00:00"/>
    <s v="December 31, 2021"/>
    <x v="3"/>
    <s v="UGL T3"/>
    <n v="0"/>
    <n v="0"/>
  </r>
  <r>
    <x v="0"/>
    <x v="8"/>
    <d v="2023-04-01T00:00:00"/>
    <s v="Jun 30, 2023"/>
    <x v="0"/>
    <s v="EGD Rate 1"/>
    <n v="2111370"/>
    <n v="2"/>
  </r>
  <r>
    <x v="0"/>
    <x v="8"/>
    <d v="2023-04-01T00:00:00"/>
    <s v="Jun 30, 2023"/>
    <x v="0"/>
    <s v="EGD Rate 100"/>
    <n v="1"/>
    <n v="4"/>
  </r>
  <r>
    <x v="0"/>
    <x v="8"/>
    <d v="2023-04-01T00:00:00"/>
    <s v="Jun 30, 2023"/>
    <x v="0"/>
    <s v="EGD Rate 110"/>
    <n v="10"/>
    <n v="59"/>
  </r>
  <r>
    <x v="0"/>
    <x v="8"/>
    <d v="2023-04-01T00:00:00"/>
    <s v="Jun 30, 2023"/>
    <x v="0"/>
    <s v="EGD Rate 115"/>
    <n v="0"/>
    <n v="0"/>
  </r>
  <r>
    <x v="0"/>
    <x v="8"/>
    <d v="2023-04-01T00:00:00"/>
    <s v="Jun 30, 2023"/>
    <x v="0"/>
    <s v="EGD Rate 135"/>
    <n v="0"/>
    <n v="2"/>
  </r>
  <r>
    <x v="0"/>
    <x v="8"/>
    <d v="2023-04-01T00:00:00"/>
    <s v="Jun 30, 2023"/>
    <x v="0"/>
    <s v="EGD Rate 145"/>
    <n v="0"/>
    <n v="1"/>
  </r>
  <r>
    <x v="0"/>
    <x v="8"/>
    <d v="2023-04-01T00:00:00"/>
    <s v="Jun 30, 2023"/>
    <x v="0"/>
    <s v="EGD Rate 170"/>
    <n v="0"/>
    <n v="0"/>
  </r>
  <r>
    <x v="0"/>
    <x v="8"/>
    <d v="2023-04-01T00:00:00"/>
    <s v="Jun 30, 2023"/>
    <x v="0"/>
    <s v="EGD Rate 6"/>
    <n v="147372"/>
    <n v="595"/>
  </r>
  <r>
    <x v="0"/>
    <x v="8"/>
    <d v="2023-04-01T00:00:00"/>
    <s v="Jun 30, 2023"/>
    <x v="0"/>
    <s v="UGL M1"/>
    <n v="1163561"/>
    <n v="0"/>
  </r>
  <r>
    <x v="0"/>
    <x v="8"/>
    <d v="2023-04-01T00:00:00"/>
    <s v="Jun 30, 2023"/>
    <x v="0"/>
    <s v="UGL M10"/>
    <n v="0"/>
    <n v="3"/>
  </r>
  <r>
    <x v="0"/>
    <x v="8"/>
    <d v="2023-04-01T00:00:00"/>
    <s v="Jun 30, 2023"/>
    <x v="0"/>
    <s v="UGL M2"/>
    <n v="0"/>
    <n v="4621"/>
  </r>
  <r>
    <x v="0"/>
    <x v="8"/>
    <d v="2023-04-01T00:00:00"/>
    <s v="Jun 30, 2023"/>
    <x v="0"/>
    <s v="UGL M4"/>
    <n v="0"/>
    <n v="25"/>
  </r>
  <r>
    <x v="0"/>
    <x v="8"/>
    <d v="2023-04-01T00:00:00"/>
    <s v="Jun 30, 2023"/>
    <x v="0"/>
    <s v="UGL M5"/>
    <n v="0"/>
    <n v="4"/>
  </r>
  <r>
    <x v="0"/>
    <x v="8"/>
    <d v="2023-04-01T00:00:00"/>
    <s v="Jun 30, 2023"/>
    <x v="0"/>
    <s v="UGL M7"/>
    <n v="0"/>
    <n v="3"/>
  </r>
  <r>
    <x v="0"/>
    <x v="8"/>
    <d v="2023-04-01T00:00:00"/>
    <s v="Jun 30, 2023"/>
    <x v="0"/>
    <s v="UGL M9"/>
    <n v="0"/>
    <n v="1"/>
  </r>
  <r>
    <x v="0"/>
    <x v="8"/>
    <d v="2023-04-01T00:00:00"/>
    <s v="Jun 30, 2023"/>
    <x v="0"/>
    <s v="UGL Rate 01"/>
    <n v="357134"/>
    <n v="0"/>
  </r>
  <r>
    <x v="0"/>
    <x v="8"/>
    <d v="2023-04-01T00:00:00"/>
    <s v="Jun 30, 2023"/>
    <x v="0"/>
    <s v="UGL Rate 10"/>
    <n v="0"/>
    <n v="1342"/>
  </r>
  <r>
    <x v="0"/>
    <x v="8"/>
    <d v="2023-04-01T00:00:00"/>
    <s v="Jun 30, 2023"/>
    <x v="0"/>
    <s v="UGL Rate 20"/>
    <n v="0"/>
    <n v="5"/>
  </r>
  <r>
    <x v="0"/>
    <x v="8"/>
    <d v="2023-04-01T00:00:00"/>
    <s v="Jun 30, 2023"/>
    <x v="0"/>
    <s v="UGL Rate 25"/>
    <n v="0"/>
    <n v="19"/>
  </r>
  <r>
    <x v="0"/>
    <x v="8"/>
    <d v="2023-04-01T00:00:00"/>
    <s v="Jun 30, 2023"/>
    <x v="0"/>
    <s v="UGL Rate 30"/>
    <n v="0"/>
    <n v="0"/>
  </r>
  <r>
    <x v="0"/>
    <x v="8"/>
    <d v="2023-04-01T00:00:00"/>
    <s v="Jun 30, 2023"/>
    <x v="0"/>
    <s v="UGL Rate100"/>
    <n v="0"/>
    <n v="0"/>
  </r>
  <r>
    <x v="0"/>
    <x v="8"/>
    <d v="2023-04-01T00:00:00"/>
    <s v="Jun 30, 2023"/>
    <x v="0"/>
    <s v="UGL T1"/>
    <n v="0"/>
    <n v="0"/>
  </r>
  <r>
    <x v="0"/>
    <x v="8"/>
    <d v="2023-04-01T00:00:00"/>
    <s v="Jun 30, 2023"/>
    <x v="0"/>
    <s v="UGL T2"/>
    <n v="0"/>
    <n v="0"/>
  </r>
  <r>
    <x v="0"/>
    <x v="8"/>
    <d v="2023-04-01T00:00:00"/>
    <s v="Jun 30, 2023"/>
    <x v="0"/>
    <s v="UGL T3"/>
    <n v="0"/>
    <n v="0"/>
  </r>
  <r>
    <x v="0"/>
    <x v="8"/>
    <d v="2023-01-01T00:00:00"/>
    <s v="March 31, 2023"/>
    <x v="1"/>
    <s v="EGD Rate 100"/>
    <n v="0"/>
    <n v="5"/>
  </r>
  <r>
    <x v="0"/>
    <x v="8"/>
    <d v="2023-01-01T00:00:00"/>
    <s v="March 31, 2023"/>
    <x v="1"/>
    <s v="EGD Rate 110"/>
    <n v="0"/>
    <n v="61"/>
  </r>
  <r>
    <x v="0"/>
    <x v="8"/>
    <d v="2023-01-01T00:00:00"/>
    <s v="March 31, 2023"/>
    <x v="1"/>
    <s v="EGD Rate 115"/>
    <n v="0"/>
    <n v="1"/>
  </r>
  <r>
    <x v="0"/>
    <x v="8"/>
    <d v="2023-01-01T00:00:00"/>
    <s v="March 31, 2023"/>
    <x v="1"/>
    <s v="EGD Rate 135"/>
    <n v="0"/>
    <n v="3"/>
  </r>
  <r>
    <x v="0"/>
    <x v="8"/>
    <d v="2023-01-01T00:00:00"/>
    <s v="March 31, 2023"/>
    <x v="1"/>
    <s v="EGD Rate 145"/>
    <n v="0"/>
    <n v="1"/>
  </r>
  <r>
    <x v="0"/>
    <x v="8"/>
    <d v="2023-01-01T00:00:00"/>
    <s v="March 31, 2023"/>
    <x v="1"/>
    <s v="EGD Rate 170"/>
    <n v="0"/>
    <n v="0"/>
  </r>
  <r>
    <x v="0"/>
    <x v="8"/>
    <d v="2023-01-01T00:00:00"/>
    <s v="March 31, 2023"/>
    <x v="1"/>
    <s v="EGD Rate 6"/>
    <n v="138430"/>
    <n v="10523"/>
  </r>
  <r>
    <x v="0"/>
    <x v="8"/>
    <d v="2023-01-01T00:00:00"/>
    <s v="March 31, 2023"/>
    <x v="1"/>
    <s v="EGD Rate 9"/>
    <n v="0"/>
    <n v="0"/>
  </r>
  <r>
    <x v="0"/>
    <x v="8"/>
    <d v="2023-01-01T00:00:00"/>
    <s v="March 31, 2023"/>
    <x v="1"/>
    <s v="EGD Rate1"/>
    <n v="2104962"/>
    <n v="43"/>
  </r>
  <r>
    <x v="0"/>
    <x v="8"/>
    <d v="2023-01-01T00:00:00"/>
    <s v="March 31, 2023"/>
    <x v="1"/>
    <s v="UGL M1"/>
    <n v="1160695"/>
    <n v="0"/>
  </r>
  <r>
    <x v="0"/>
    <x v="8"/>
    <d v="2023-01-01T00:00:00"/>
    <s v="March 31, 2023"/>
    <x v="1"/>
    <s v="UGL M10"/>
    <n v="0"/>
    <n v="3"/>
  </r>
  <r>
    <x v="0"/>
    <x v="8"/>
    <d v="2023-01-01T00:00:00"/>
    <s v="March 31, 2023"/>
    <x v="1"/>
    <s v="UGL M2"/>
    <n v="0"/>
    <n v="4606"/>
  </r>
  <r>
    <x v="0"/>
    <x v="8"/>
    <d v="2023-01-01T00:00:00"/>
    <s v="March 31, 2023"/>
    <x v="1"/>
    <s v="UGL M4"/>
    <n v="0"/>
    <n v="29"/>
  </r>
  <r>
    <x v="0"/>
    <x v="8"/>
    <d v="2023-01-01T00:00:00"/>
    <s v="March 31, 2023"/>
    <x v="1"/>
    <s v="UGL M5"/>
    <n v="0"/>
    <n v="4"/>
  </r>
  <r>
    <x v="0"/>
    <x v="8"/>
    <d v="2023-01-01T00:00:00"/>
    <s v="March 31, 2023"/>
    <x v="1"/>
    <s v="UGL M7"/>
    <n v="0"/>
    <n v="4"/>
  </r>
  <r>
    <x v="0"/>
    <x v="8"/>
    <d v="2023-01-01T00:00:00"/>
    <s v="March 31, 2023"/>
    <x v="1"/>
    <s v="UGL M9"/>
    <n v="0"/>
    <n v="1"/>
  </r>
  <r>
    <x v="0"/>
    <x v="8"/>
    <d v="2023-01-01T00:00:00"/>
    <s v="March 31, 2023"/>
    <x v="1"/>
    <s v="UGL Rate 01"/>
    <n v="357014"/>
    <n v="0"/>
  </r>
  <r>
    <x v="0"/>
    <x v="8"/>
    <d v="2023-01-01T00:00:00"/>
    <s v="March 31, 2023"/>
    <x v="1"/>
    <s v="UGL Rate 10"/>
    <n v="0"/>
    <n v="1326"/>
  </r>
  <r>
    <x v="0"/>
    <x v="8"/>
    <d v="2023-01-01T00:00:00"/>
    <s v="March 31, 2023"/>
    <x v="1"/>
    <s v="UGL Rate 100"/>
    <n v="0"/>
    <n v="0"/>
  </r>
  <r>
    <x v="0"/>
    <x v="8"/>
    <d v="2023-01-01T00:00:00"/>
    <s v="March 31, 2023"/>
    <x v="1"/>
    <s v="UGL Rate 20"/>
    <n v="0"/>
    <n v="5"/>
  </r>
  <r>
    <x v="0"/>
    <x v="8"/>
    <d v="2023-01-01T00:00:00"/>
    <s v="March 31, 2023"/>
    <x v="1"/>
    <s v="UGL Rate 25"/>
    <n v="0"/>
    <n v="28"/>
  </r>
  <r>
    <x v="0"/>
    <x v="8"/>
    <d v="2023-01-01T00:00:00"/>
    <s v="March 31, 2023"/>
    <x v="1"/>
    <s v="UGL Rate 30"/>
    <n v="0"/>
    <n v="0"/>
  </r>
  <r>
    <x v="0"/>
    <x v="8"/>
    <d v="2023-01-01T00:00:00"/>
    <s v="March 31, 2023"/>
    <x v="1"/>
    <s v="UGL T1"/>
    <n v="0"/>
    <n v="0"/>
  </r>
  <r>
    <x v="0"/>
    <x v="8"/>
    <d v="2023-01-01T00:00:00"/>
    <s v="March 31, 2023"/>
    <x v="1"/>
    <s v="UGL T2"/>
    <n v="0"/>
    <n v="0"/>
  </r>
  <r>
    <x v="0"/>
    <x v="8"/>
    <d v="2023-01-01T00:00:00"/>
    <s v="March 31, 2023"/>
    <x v="1"/>
    <s v="UGL T3"/>
    <n v="0"/>
    <n v="0"/>
  </r>
  <r>
    <x v="0"/>
    <x v="8"/>
    <d v="2022-10-01T00:00:00"/>
    <s v="December 31, 2022"/>
    <x v="3"/>
    <s v="EGD Rate 1"/>
    <n v="2099987"/>
    <n v="48"/>
  </r>
  <r>
    <x v="0"/>
    <x v="8"/>
    <d v="2022-10-01T00:00:00"/>
    <s v="December 31, 2022"/>
    <x v="3"/>
    <s v="EGD Rate 100"/>
    <n v="0"/>
    <n v="5"/>
  </r>
  <r>
    <x v="0"/>
    <x v="8"/>
    <d v="2022-10-01T00:00:00"/>
    <s v="December 31, 2022"/>
    <x v="3"/>
    <s v="EGD Rate 110"/>
    <n v="1"/>
    <n v="63"/>
  </r>
  <r>
    <x v="0"/>
    <x v="8"/>
    <d v="2022-10-01T00:00:00"/>
    <s v="December 31, 2022"/>
    <x v="3"/>
    <s v="EGD Rate 115"/>
    <n v="0"/>
    <n v="1"/>
  </r>
  <r>
    <x v="0"/>
    <x v="8"/>
    <d v="2022-10-01T00:00:00"/>
    <s v="December 31, 2022"/>
    <x v="3"/>
    <s v="EGD Rate 135"/>
    <n v="0"/>
    <n v="3"/>
  </r>
  <r>
    <x v="0"/>
    <x v="8"/>
    <d v="2022-10-01T00:00:00"/>
    <s v="December 31, 2022"/>
    <x v="3"/>
    <s v="EGD Rate 145"/>
    <n v="0"/>
    <n v="1"/>
  </r>
  <r>
    <x v="0"/>
    <x v="8"/>
    <d v="2022-10-01T00:00:00"/>
    <s v="December 31, 2022"/>
    <x v="3"/>
    <s v="EGD Rate 170"/>
    <n v="0"/>
    <n v="0"/>
  </r>
  <r>
    <x v="0"/>
    <x v="8"/>
    <d v="2022-10-01T00:00:00"/>
    <s v="December 31, 2022"/>
    <x v="3"/>
    <s v="EGD Rate 6"/>
    <n v="138676"/>
    <n v="10725"/>
  </r>
  <r>
    <x v="0"/>
    <x v="8"/>
    <d v="2022-10-01T00:00:00"/>
    <s v="December 31, 2022"/>
    <x v="3"/>
    <s v="EGD Rate 9"/>
    <n v="0"/>
    <n v="0"/>
  </r>
  <r>
    <x v="0"/>
    <x v="8"/>
    <d v="2022-10-01T00:00:00"/>
    <s v="December 31, 2022"/>
    <x v="3"/>
    <s v="UGL M1"/>
    <n v="1155352"/>
    <n v="0"/>
  </r>
  <r>
    <x v="0"/>
    <x v="8"/>
    <d v="2022-10-01T00:00:00"/>
    <s v="December 31, 2022"/>
    <x v="3"/>
    <s v="UGL M10"/>
    <n v="0"/>
    <n v="3"/>
  </r>
  <r>
    <x v="0"/>
    <x v="8"/>
    <d v="2022-10-01T00:00:00"/>
    <s v="December 31, 2022"/>
    <x v="3"/>
    <s v="UGL M2"/>
    <n v="0"/>
    <n v="4546"/>
  </r>
  <r>
    <x v="0"/>
    <x v="8"/>
    <d v="2022-10-01T00:00:00"/>
    <s v="December 31, 2022"/>
    <x v="3"/>
    <s v="UGL M4"/>
    <n v="0"/>
    <n v="31"/>
  </r>
  <r>
    <x v="0"/>
    <x v="8"/>
    <d v="2022-10-01T00:00:00"/>
    <s v="December 31, 2022"/>
    <x v="3"/>
    <s v="UGL M5"/>
    <n v="0"/>
    <n v="4"/>
  </r>
  <r>
    <x v="0"/>
    <x v="8"/>
    <d v="2022-10-01T00:00:00"/>
    <s v="December 31, 2022"/>
    <x v="3"/>
    <s v="UGL M7"/>
    <n v="0"/>
    <n v="5"/>
  </r>
  <r>
    <x v="0"/>
    <x v="8"/>
    <d v="2022-10-01T00:00:00"/>
    <s v="December 31, 2022"/>
    <x v="3"/>
    <s v="UGL M9"/>
    <n v="0"/>
    <n v="1"/>
  </r>
  <r>
    <x v="0"/>
    <x v="8"/>
    <d v="2022-10-01T00:00:00"/>
    <s v="December 31, 2022"/>
    <x v="3"/>
    <s v="UGL Rate 01"/>
    <n v="355311"/>
    <n v="0"/>
  </r>
  <r>
    <x v="0"/>
    <x v="8"/>
    <d v="2022-10-01T00:00:00"/>
    <s v="December 31, 2022"/>
    <x v="3"/>
    <s v="UGL Rate 10"/>
    <n v="0"/>
    <n v="1356"/>
  </r>
  <r>
    <x v="0"/>
    <x v="8"/>
    <d v="2022-10-01T00:00:00"/>
    <s v="December 31, 2022"/>
    <x v="3"/>
    <s v="UGL Rate 100"/>
    <n v="0"/>
    <n v="0"/>
  </r>
  <r>
    <x v="0"/>
    <x v="8"/>
    <d v="2022-10-01T00:00:00"/>
    <s v="December 31, 2022"/>
    <x v="3"/>
    <s v="UGL Rate 20"/>
    <n v="0"/>
    <n v="5"/>
  </r>
  <r>
    <x v="0"/>
    <x v="8"/>
    <d v="2022-10-01T00:00:00"/>
    <s v="December 31, 2022"/>
    <x v="3"/>
    <s v="UGL Rate 25"/>
    <n v="0"/>
    <n v="40"/>
  </r>
  <r>
    <x v="0"/>
    <x v="8"/>
    <d v="2022-10-01T00:00:00"/>
    <s v="December 31, 2022"/>
    <x v="3"/>
    <s v="UGL Rate 30"/>
    <n v="0"/>
    <n v="0"/>
  </r>
  <r>
    <x v="0"/>
    <x v="8"/>
    <d v="2022-10-01T00:00:00"/>
    <s v="December 31, 2022"/>
    <x v="3"/>
    <s v="UGL T1"/>
    <n v="0"/>
    <n v="0"/>
  </r>
  <r>
    <x v="0"/>
    <x v="8"/>
    <d v="2022-10-01T00:00:00"/>
    <s v="December 31, 2022"/>
    <x v="3"/>
    <s v="UGL T2"/>
    <n v="0"/>
    <n v="0"/>
  </r>
  <r>
    <x v="0"/>
    <x v="8"/>
    <d v="2022-10-01T00:00:00"/>
    <s v="December 31, 2022"/>
    <x v="3"/>
    <s v="UGL T3"/>
    <n v="0"/>
    <n v="0"/>
  </r>
  <r>
    <x v="1"/>
    <x v="0"/>
    <d v="2015-04-01T00:00:00"/>
    <s v="Jun 30, 2015"/>
    <x v="0"/>
    <s v="Rate 1 General Servi"/>
    <n v="8171"/>
    <m/>
  </r>
  <r>
    <x v="1"/>
    <x v="0"/>
    <d v="2015-04-01T00:00:00"/>
    <s v="Jun 30, 2015"/>
    <x v="0"/>
    <s v="Rate 2 Seasonal"/>
    <n v="61"/>
    <m/>
  </r>
  <r>
    <x v="1"/>
    <x v="0"/>
    <d v="2015-04-01T00:00:00"/>
    <s v="Jun 30, 2015"/>
    <x v="0"/>
    <s v="Rate 3 Special Large"/>
    <m/>
    <n v="3"/>
  </r>
  <r>
    <x v="1"/>
    <x v="0"/>
    <d v="2015-04-01T00:00:00"/>
    <s v="Jun 30, 2015"/>
    <x v="0"/>
    <s v="Rate 4 General Indus"/>
    <n v="33"/>
    <m/>
  </r>
  <r>
    <x v="1"/>
    <x v="0"/>
    <d v="2015-04-01T00:00:00"/>
    <s v="Jun 30, 2015"/>
    <x v="0"/>
    <s v="Rate 5 Interruptible"/>
    <m/>
    <n v="3"/>
  </r>
  <r>
    <x v="1"/>
    <x v="0"/>
    <d v="2015-01-01T00:00:00"/>
    <s v="March 31, 2015"/>
    <x v="1"/>
    <s v="Rate 1 - General Ser"/>
    <n v="8124"/>
    <m/>
  </r>
  <r>
    <x v="1"/>
    <x v="0"/>
    <d v="2015-01-01T00:00:00"/>
    <s v="March 31, 2015"/>
    <x v="1"/>
    <s v="Rate 2 - Seasonal"/>
    <n v="61"/>
    <m/>
  </r>
  <r>
    <x v="1"/>
    <x v="0"/>
    <d v="2015-01-01T00:00:00"/>
    <s v="March 31, 2015"/>
    <x v="1"/>
    <s v="Rate 3 - Special lar"/>
    <m/>
    <n v="3"/>
  </r>
  <r>
    <x v="1"/>
    <x v="0"/>
    <d v="2015-01-01T00:00:00"/>
    <s v="March 31, 2015"/>
    <x v="1"/>
    <s v="Rate 4 - General Ser"/>
    <n v="33"/>
    <m/>
  </r>
  <r>
    <x v="1"/>
    <x v="0"/>
    <d v="2015-01-01T00:00:00"/>
    <s v="March 31, 2015"/>
    <x v="1"/>
    <s v="Rate 5 - INterruptab"/>
    <m/>
    <n v="3"/>
  </r>
  <r>
    <x v="1"/>
    <x v="0"/>
    <d v="2014-07-01T00:00:00"/>
    <s v="Sept 30, 2014"/>
    <x v="4"/>
    <s v="Rate 1 General Servi"/>
    <n v="8028"/>
    <m/>
  </r>
  <r>
    <x v="1"/>
    <x v="0"/>
    <d v="2014-07-01T00:00:00"/>
    <s v="Sept 30, 2014"/>
    <x v="4"/>
    <s v="Rate 2 Seasonal"/>
    <n v="62"/>
    <m/>
  </r>
  <r>
    <x v="1"/>
    <x v="0"/>
    <d v="2014-07-01T00:00:00"/>
    <s v="Sept 30, 2014"/>
    <x v="4"/>
    <s v="Rate 3 Special Large"/>
    <m/>
    <n v="3"/>
  </r>
  <r>
    <x v="1"/>
    <x v="0"/>
    <d v="2014-07-01T00:00:00"/>
    <s v="Sept 30, 2014"/>
    <x v="4"/>
    <s v="Rate 4 General Servi"/>
    <n v="33"/>
    <m/>
  </r>
  <r>
    <x v="1"/>
    <x v="0"/>
    <d v="2014-07-01T00:00:00"/>
    <s v="Sept 30, 2014"/>
    <x v="4"/>
    <s v="Rate 5 Interruptible"/>
    <m/>
    <n v="3"/>
  </r>
  <r>
    <x v="1"/>
    <x v="0"/>
    <d v="2014-10-01T00:00:00"/>
    <s v="December 31, 2014"/>
    <x v="5"/>
    <s v="Rate 1 General Servi"/>
    <n v="8103"/>
    <m/>
  </r>
  <r>
    <x v="1"/>
    <x v="0"/>
    <d v="2014-10-01T00:00:00"/>
    <s v="December 31, 2014"/>
    <x v="5"/>
    <s v="Rate 2 Seasonal"/>
    <n v="62"/>
    <m/>
  </r>
  <r>
    <x v="1"/>
    <x v="0"/>
    <d v="2014-10-01T00:00:00"/>
    <s v="December 31, 2014"/>
    <x v="5"/>
    <s v="Rate 3 Special Large"/>
    <m/>
    <n v="3"/>
  </r>
  <r>
    <x v="1"/>
    <x v="0"/>
    <d v="2014-10-01T00:00:00"/>
    <s v="December 31, 2014"/>
    <x v="5"/>
    <s v="Rate 4 General Servi"/>
    <n v="33"/>
    <m/>
  </r>
  <r>
    <x v="1"/>
    <x v="0"/>
    <d v="2014-10-01T00:00:00"/>
    <s v="December 31, 2014"/>
    <x v="5"/>
    <s v="RAte 5 Interruptable"/>
    <m/>
    <n v="3"/>
  </r>
  <r>
    <x v="1"/>
    <x v="1"/>
    <d v="2016-04-01T00:00:00"/>
    <s v="Jun 30, 2016"/>
    <x v="0"/>
    <s v="Rate 1 General Servi"/>
    <n v="8396"/>
    <m/>
  </r>
  <r>
    <x v="1"/>
    <x v="1"/>
    <d v="2016-04-01T00:00:00"/>
    <s v="Jun 30, 2016"/>
    <x v="0"/>
    <s v="Rate 2 Seasonal"/>
    <n v="58"/>
    <m/>
  </r>
  <r>
    <x v="1"/>
    <x v="1"/>
    <d v="2016-04-01T00:00:00"/>
    <s v="Jun 30, 2016"/>
    <x v="0"/>
    <s v="Rate 3 Special Large"/>
    <m/>
    <n v="3"/>
  </r>
  <r>
    <x v="1"/>
    <x v="1"/>
    <d v="2016-04-01T00:00:00"/>
    <s v="Jun 30, 2016"/>
    <x v="0"/>
    <s v="Rate 4 General Indus"/>
    <n v="34"/>
    <m/>
  </r>
  <r>
    <x v="1"/>
    <x v="1"/>
    <d v="2016-04-01T00:00:00"/>
    <s v="Jun 30, 2016"/>
    <x v="0"/>
    <s v="Rate 5 Interruptable"/>
    <m/>
    <n v="3"/>
  </r>
  <r>
    <x v="1"/>
    <x v="1"/>
    <d v="2016-01-01T00:00:00"/>
    <s v="March 31, 2016"/>
    <x v="1"/>
    <s v="Rate 1 General Servi"/>
    <n v="8363"/>
    <m/>
  </r>
  <r>
    <x v="1"/>
    <x v="1"/>
    <d v="2016-01-01T00:00:00"/>
    <s v="March 31, 2016"/>
    <x v="1"/>
    <s v="Rate 2 Seasonal"/>
    <n v="57"/>
    <m/>
  </r>
  <r>
    <x v="1"/>
    <x v="1"/>
    <d v="2016-01-01T00:00:00"/>
    <s v="March 31, 2016"/>
    <x v="1"/>
    <s v="Rate 3 Special Large"/>
    <m/>
    <n v="3"/>
  </r>
  <r>
    <x v="1"/>
    <x v="1"/>
    <d v="2016-01-01T00:00:00"/>
    <s v="March 31, 2016"/>
    <x v="1"/>
    <s v="Rate 4 General Indus"/>
    <n v="34"/>
    <m/>
  </r>
  <r>
    <x v="1"/>
    <x v="1"/>
    <d v="2016-01-01T00:00:00"/>
    <s v="March 31, 2016"/>
    <x v="1"/>
    <s v="Rate 5 Interruptable"/>
    <m/>
    <n v="3"/>
  </r>
  <r>
    <x v="1"/>
    <x v="1"/>
    <d v="2015-07-01T00:00:00"/>
    <s v="Sept 30, 2015"/>
    <x v="4"/>
    <s v="Rate 1 General Servi"/>
    <n v="8191"/>
    <m/>
  </r>
  <r>
    <x v="1"/>
    <x v="1"/>
    <d v="2015-07-01T00:00:00"/>
    <s v="Sept 30, 2015"/>
    <x v="4"/>
    <s v="Rate 2 Seasonal"/>
    <n v="60"/>
    <m/>
  </r>
  <r>
    <x v="1"/>
    <x v="1"/>
    <d v="2015-07-01T00:00:00"/>
    <s v="Sept 30, 2015"/>
    <x v="4"/>
    <s v="Rate 3 Special Large"/>
    <m/>
    <n v="3"/>
  </r>
  <r>
    <x v="1"/>
    <x v="1"/>
    <d v="2015-07-01T00:00:00"/>
    <s v="Sept 30, 2015"/>
    <x v="4"/>
    <s v="Rate 4 General Indus"/>
    <n v="33"/>
    <m/>
  </r>
  <r>
    <x v="1"/>
    <x v="1"/>
    <d v="2015-07-01T00:00:00"/>
    <s v="Sept 30, 2015"/>
    <x v="4"/>
    <s v="Rate 5 Interruptible"/>
    <m/>
    <n v="3"/>
  </r>
  <r>
    <x v="1"/>
    <x v="1"/>
    <d v="2015-10-01T00:00:00"/>
    <s v="December 31, 2015"/>
    <x v="5"/>
    <s v="Rate 1 General Servi"/>
    <n v="8327"/>
    <m/>
  </r>
  <r>
    <x v="1"/>
    <x v="1"/>
    <d v="2015-10-01T00:00:00"/>
    <s v="December 31, 2015"/>
    <x v="5"/>
    <s v="Rate 2 Seasonal"/>
    <n v="60"/>
    <m/>
  </r>
  <r>
    <x v="1"/>
    <x v="1"/>
    <d v="2015-10-01T00:00:00"/>
    <s v="December 31, 2015"/>
    <x v="5"/>
    <s v="Rate 3 Special Large"/>
    <m/>
    <n v="3"/>
  </r>
  <r>
    <x v="1"/>
    <x v="1"/>
    <d v="2015-10-01T00:00:00"/>
    <s v="December 31, 2015"/>
    <x v="5"/>
    <s v="Rate 4 General Indus"/>
    <n v="34"/>
    <m/>
  </r>
  <r>
    <x v="1"/>
    <x v="1"/>
    <d v="2015-10-01T00:00:00"/>
    <s v="December 31, 2015"/>
    <x v="5"/>
    <s v="Rate 5 Interruptable"/>
    <m/>
    <n v="3"/>
  </r>
  <r>
    <x v="1"/>
    <x v="2"/>
    <d v="2017-04-01T00:00:00"/>
    <s v="Jun 30, 2017"/>
    <x v="0"/>
    <s v="Rate 1 General Servi"/>
    <n v="8325"/>
    <m/>
  </r>
  <r>
    <x v="1"/>
    <x v="2"/>
    <d v="2017-04-01T00:00:00"/>
    <s v="Jun 30, 2017"/>
    <x v="0"/>
    <s v="Rate 2 Seasonal"/>
    <n v="51"/>
    <m/>
  </r>
  <r>
    <x v="1"/>
    <x v="2"/>
    <d v="2017-04-01T00:00:00"/>
    <s v="Jun 30, 2017"/>
    <x v="0"/>
    <s v="Rate 3 Special Large"/>
    <m/>
    <n v="3"/>
  </r>
  <r>
    <x v="1"/>
    <x v="2"/>
    <d v="2017-04-01T00:00:00"/>
    <s v="Jun 30, 2017"/>
    <x v="0"/>
    <s v="Rate 4 General Indus"/>
    <n v="34"/>
    <m/>
  </r>
  <r>
    <x v="1"/>
    <x v="2"/>
    <d v="2017-04-01T00:00:00"/>
    <s v="Jun 30, 2017"/>
    <x v="0"/>
    <s v="Rate 5 Interruptable"/>
    <m/>
    <n v="3"/>
  </r>
  <r>
    <x v="1"/>
    <x v="2"/>
    <d v="2017-01-01T00:00:00"/>
    <s v="March 31, 2017"/>
    <x v="1"/>
    <s v="Rate 1 General Servi"/>
    <n v="8579"/>
    <m/>
  </r>
  <r>
    <x v="1"/>
    <x v="2"/>
    <d v="2017-01-01T00:00:00"/>
    <s v="March 31, 2017"/>
    <x v="1"/>
    <s v="Rate 2 Seasonal"/>
    <n v="54"/>
    <m/>
  </r>
  <r>
    <x v="1"/>
    <x v="2"/>
    <d v="2017-01-01T00:00:00"/>
    <s v="March 31, 2017"/>
    <x v="1"/>
    <s v="Rate 3 Special Large"/>
    <m/>
    <n v="3"/>
  </r>
  <r>
    <x v="1"/>
    <x v="2"/>
    <d v="2017-01-01T00:00:00"/>
    <s v="March 31, 2017"/>
    <x v="1"/>
    <s v="Rate 4 General Indus"/>
    <n v="35"/>
    <m/>
  </r>
  <r>
    <x v="1"/>
    <x v="2"/>
    <d v="2017-01-01T00:00:00"/>
    <s v="March 31, 2017"/>
    <x v="1"/>
    <s v="Rate 5 Interruptable"/>
    <m/>
    <n v="3"/>
  </r>
  <r>
    <x v="1"/>
    <x v="2"/>
    <d v="2016-07-01T00:00:00"/>
    <s v="Sep 30, 2016"/>
    <x v="4"/>
    <s v="Rate 1 General Servi"/>
    <n v="8463"/>
    <m/>
  </r>
  <r>
    <x v="1"/>
    <x v="2"/>
    <d v="2016-07-01T00:00:00"/>
    <s v="Sep 30, 2016"/>
    <x v="4"/>
    <s v="Rate 2 Seasonal"/>
    <n v="60"/>
    <m/>
  </r>
  <r>
    <x v="1"/>
    <x v="2"/>
    <d v="2016-07-01T00:00:00"/>
    <s v="Sep 30, 2016"/>
    <x v="4"/>
    <s v="Rate 3 Special Large"/>
    <m/>
    <n v="3"/>
  </r>
  <r>
    <x v="1"/>
    <x v="2"/>
    <d v="2016-07-01T00:00:00"/>
    <s v="Sep 30, 2016"/>
    <x v="4"/>
    <s v="Rate 4 General Indus"/>
    <n v="35"/>
    <m/>
  </r>
  <r>
    <x v="1"/>
    <x v="2"/>
    <d v="2016-07-01T00:00:00"/>
    <s v="Sep 30, 2016"/>
    <x v="4"/>
    <s v="Rate 5 Interruptable"/>
    <m/>
    <n v="3"/>
  </r>
  <r>
    <x v="1"/>
    <x v="2"/>
    <d v="2016-10-01T00:00:00"/>
    <s v="Dec 31, 2016"/>
    <x v="5"/>
    <s v="Rate 1 General Servi"/>
    <n v="8547"/>
    <m/>
  </r>
  <r>
    <x v="1"/>
    <x v="2"/>
    <d v="2016-10-01T00:00:00"/>
    <s v="Dec 31, 2016"/>
    <x v="5"/>
    <s v="Rate 2 Seasonal"/>
    <n v="55"/>
    <m/>
  </r>
  <r>
    <x v="1"/>
    <x v="2"/>
    <d v="2016-10-01T00:00:00"/>
    <s v="Dec 31, 2016"/>
    <x v="5"/>
    <s v="Rate 3 Special Large"/>
    <m/>
    <n v="3"/>
  </r>
  <r>
    <x v="1"/>
    <x v="2"/>
    <d v="2016-10-01T00:00:00"/>
    <s v="Dec 31, 2016"/>
    <x v="5"/>
    <s v="Rate 4 General Indus"/>
    <n v="35"/>
    <m/>
  </r>
  <r>
    <x v="1"/>
    <x v="2"/>
    <d v="2016-10-01T00:00:00"/>
    <s v="Dec 31, 2016"/>
    <x v="5"/>
    <s v="Rate 5 Interruptable"/>
    <m/>
    <n v="3"/>
  </r>
  <r>
    <x v="1"/>
    <x v="3"/>
    <d v="2018-04-01T00:00:00"/>
    <s v="Jun 30, 2018"/>
    <x v="0"/>
    <s v="Rate 1 General Servi"/>
    <n v="8836"/>
    <n v="0"/>
  </r>
  <r>
    <x v="1"/>
    <x v="3"/>
    <d v="2018-04-01T00:00:00"/>
    <s v="Jun 30, 2018"/>
    <x v="0"/>
    <s v="Rate 2 Seasonal"/>
    <n v="50"/>
    <n v="0"/>
  </r>
  <r>
    <x v="1"/>
    <x v="3"/>
    <d v="2018-04-01T00:00:00"/>
    <s v="Jun 30, 2018"/>
    <x v="0"/>
    <s v="Rate 3 Special Large"/>
    <n v="0"/>
    <n v="4"/>
  </r>
  <r>
    <x v="1"/>
    <x v="3"/>
    <d v="2018-04-01T00:00:00"/>
    <s v="Jun 30, 2018"/>
    <x v="0"/>
    <s v="Rate 4 General Indus"/>
    <n v="35"/>
    <n v="0"/>
  </r>
  <r>
    <x v="1"/>
    <x v="3"/>
    <d v="2018-04-01T00:00:00"/>
    <s v="Jun 30, 2018"/>
    <x v="0"/>
    <s v="Rate 5 Interruptable"/>
    <n v="0"/>
    <n v="3"/>
  </r>
  <r>
    <x v="1"/>
    <x v="3"/>
    <d v="2018-01-01T00:00:00"/>
    <s v="March 31, 2018"/>
    <x v="1"/>
    <s v="Rate 1 General Servi"/>
    <n v="8804"/>
    <n v="0"/>
  </r>
  <r>
    <x v="1"/>
    <x v="3"/>
    <d v="2018-01-01T00:00:00"/>
    <s v="March 31, 2018"/>
    <x v="1"/>
    <s v="Rate 2 Seasonal"/>
    <n v="50"/>
    <n v="0"/>
  </r>
  <r>
    <x v="1"/>
    <x v="3"/>
    <d v="2018-01-01T00:00:00"/>
    <s v="March 31, 2018"/>
    <x v="1"/>
    <s v="Rate 3 Special Large"/>
    <n v="0"/>
    <n v="4"/>
  </r>
  <r>
    <x v="1"/>
    <x v="3"/>
    <d v="2018-01-01T00:00:00"/>
    <s v="March 31, 2018"/>
    <x v="1"/>
    <s v="Rate 4 General Indus"/>
    <n v="35"/>
    <n v="0"/>
  </r>
  <r>
    <x v="1"/>
    <x v="3"/>
    <d v="2018-01-01T00:00:00"/>
    <s v="March 31, 2018"/>
    <x v="1"/>
    <s v="Rate 5 Interrupible"/>
    <n v="0"/>
    <n v="3"/>
  </r>
  <r>
    <x v="1"/>
    <x v="3"/>
    <d v="2017-07-01T00:00:00"/>
    <s v="Sep 30, 2017"/>
    <x v="4"/>
    <s v="Rate 1"/>
    <n v="8664"/>
    <n v="0"/>
  </r>
  <r>
    <x v="1"/>
    <x v="3"/>
    <d v="2017-07-01T00:00:00"/>
    <s v="Sep 30, 2017"/>
    <x v="4"/>
    <s v="Rate 2"/>
    <n v="50"/>
    <n v="0"/>
  </r>
  <r>
    <x v="1"/>
    <x v="3"/>
    <d v="2017-07-01T00:00:00"/>
    <s v="Sep 30, 2017"/>
    <x v="4"/>
    <s v="Rate 3"/>
    <n v="0"/>
    <n v="3"/>
  </r>
  <r>
    <x v="1"/>
    <x v="3"/>
    <d v="2017-07-01T00:00:00"/>
    <s v="Sep 30, 2017"/>
    <x v="4"/>
    <s v="Rate 4"/>
    <n v="35"/>
    <n v="0"/>
  </r>
  <r>
    <x v="1"/>
    <x v="3"/>
    <d v="2017-07-01T00:00:00"/>
    <s v="Sep 30, 2017"/>
    <x v="4"/>
    <s v="Rate 5"/>
    <n v="0"/>
    <n v="3"/>
  </r>
  <r>
    <x v="1"/>
    <x v="3"/>
    <d v="2018-07-01T00:00:00"/>
    <s v="Sept 30, 2018"/>
    <x v="2"/>
    <s v="Rate 1 General Servi"/>
    <n v="8868"/>
    <n v="0"/>
  </r>
  <r>
    <x v="1"/>
    <x v="3"/>
    <d v="2018-07-01T00:00:00"/>
    <s v="Sept 30, 2018"/>
    <x v="2"/>
    <s v="Rate 2 Seasonal"/>
    <n v="52"/>
    <n v="0"/>
  </r>
  <r>
    <x v="1"/>
    <x v="3"/>
    <d v="2018-07-01T00:00:00"/>
    <s v="Sept 30, 2018"/>
    <x v="2"/>
    <s v="Rate 3 Special Large"/>
    <n v="0"/>
    <n v="4"/>
  </r>
  <r>
    <x v="1"/>
    <x v="3"/>
    <d v="2018-07-01T00:00:00"/>
    <s v="Sept 30, 2018"/>
    <x v="2"/>
    <s v="Rate 4 General Indus"/>
    <n v="35"/>
    <n v="0"/>
  </r>
  <r>
    <x v="1"/>
    <x v="3"/>
    <d v="2018-07-01T00:00:00"/>
    <s v="Sept 30, 2018"/>
    <x v="2"/>
    <s v="Rate 5 Interruptable"/>
    <n v="0"/>
    <n v="3"/>
  </r>
  <r>
    <x v="1"/>
    <x v="3"/>
    <d v="2017-10-01T00:00:00"/>
    <s v="December 31, 2017"/>
    <x v="3"/>
    <s v="Rate 1 General Servi"/>
    <n v="8693"/>
    <n v="0"/>
  </r>
  <r>
    <x v="1"/>
    <x v="3"/>
    <d v="2017-10-01T00:00:00"/>
    <s v="December 31, 2017"/>
    <x v="3"/>
    <s v="Rate 2 Seasonal"/>
    <n v="50"/>
    <n v="0"/>
  </r>
  <r>
    <x v="1"/>
    <x v="3"/>
    <d v="2017-10-01T00:00:00"/>
    <s v="December 31, 2017"/>
    <x v="3"/>
    <s v="Rate 3 Special Large"/>
    <n v="0"/>
    <n v="4"/>
  </r>
  <r>
    <x v="1"/>
    <x v="3"/>
    <d v="2017-10-01T00:00:00"/>
    <s v="December 31, 2017"/>
    <x v="3"/>
    <s v="Rate 4 General Indus"/>
    <n v="35"/>
    <n v="0"/>
  </r>
  <r>
    <x v="1"/>
    <x v="3"/>
    <d v="2017-10-01T00:00:00"/>
    <s v="December 31, 2017"/>
    <x v="3"/>
    <s v="Rate 5 Interruptable"/>
    <n v="0"/>
    <n v="3"/>
  </r>
  <r>
    <x v="1"/>
    <x v="4"/>
    <d v="2019-04-01T00:00:00"/>
    <s v="Jun 30, 2019"/>
    <x v="0"/>
    <s v="Rate 1 General Servi"/>
    <n v="9051"/>
    <n v="0"/>
  </r>
  <r>
    <x v="1"/>
    <x v="4"/>
    <d v="2019-04-01T00:00:00"/>
    <s v="Jun 30, 2019"/>
    <x v="0"/>
    <s v="Rate 2 Seasonal"/>
    <n v="38"/>
    <n v="0"/>
  </r>
  <r>
    <x v="1"/>
    <x v="4"/>
    <d v="2019-04-01T00:00:00"/>
    <s v="Jun 30, 2019"/>
    <x v="0"/>
    <s v="Rate 3 Special Large"/>
    <n v="0"/>
    <n v="4"/>
  </r>
  <r>
    <x v="1"/>
    <x v="4"/>
    <d v="2019-04-01T00:00:00"/>
    <s v="Jun 30, 2019"/>
    <x v="0"/>
    <s v="Rate 4 General Indus"/>
    <n v="33"/>
    <n v="0"/>
  </r>
  <r>
    <x v="1"/>
    <x v="4"/>
    <d v="2019-04-01T00:00:00"/>
    <s v="Jun 30, 2019"/>
    <x v="0"/>
    <s v="Rate 5 Interruptable"/>
    <n v="0"/>
    <n v="3"/>
  </r>
  <r>
    <x v="1"/>
    <x v="4"/>
    <d v="2019-01-01T00:00:00"/>
    <s v="March 31, 2019"/>
    <x v="1"/>
    <s v="Rate 1 General Servi"/>
    <n v="8502"/>
    <n v="0"/>
  </r>
  <r>
    <x v="1"/>
    <x v="4"/>
    <d v="2019-01-01T00:00:00"/>
    <s v="March 31, 2019"/>
    <x v="1"/>
    <s v="Rate 2 Seasonal"/>
    <n v="37"/>
    <n v="0"/>
  </r>
  <r>
    <x v="1"/>
    <x v="4"/>
    <d v="2019-01-01T00:00:00"/>
    <s v="March 31, 2019"/>
    <x v="1"/>
    <s v="Rate 3 Special Large"/>
    <n v="0"/>
    <n v="4"/>
  </r>
  <r>
    <x v="1"/>
    <x v="4"/>
    <d v="2019-01-01T00:00:00"/>
    <s v="March 31, 2019"/>
    <x v="1"/>
    <s v="Rate 4 General Indus"/>
    <n v="33"/>
    <n v="0"/>
  </r>
  <r>
    <x v="1"/>
    <x v="4"/>
    <d v="2019-01-01T00:00:00"/>
    <s v="March 31, 2019"/>
    <x v="1"/>
    <s v="Rate 5 Interruptable"/>
    <n v="0"/>
    <n v="3"/>
  </r>
  <r>
    <x v="1"/>
    <x v="4"/>
    <d v="2019-07-01T00:00:00"/>
    <s v="September 30, 2019"/>
    <x v="2"/>
    <s v="Rate 1 General Servi"/>
    <n v="8543"/>
    <n v="0"/>
  </r>
  <r>
    <x v="1"/>
    <x v="4"/>
    <d v="2019-07-01T00:00:00"/>
    <s v="September 30, 2019"/>
    <x v="2"/>
    <s v="Rate 2 Seasonal"/>
    <n v="40"/>
    <n v="0"/>
  </r>
  <r>
    <x v="1"/>
    <x v="4"/>
    <d v="2019-07-01T00:00:00"/>
    <s v="September 30, 2019"/>
    <x v="2"/>
    <s v="Rate 3 Special Large"/>
    <n v="0"/>
    <n v="4"/>
  </r>
  <r>
    <x v="1"/>
    <x v="4"/>
    <d v="2019-07-01T00:00:00"/>
    <s v="September 30, 2019"/>
    <x v="2"/>
    <s v="Rate 4 General Indus"/>
    <n v="33"/>
    <n v="0"/>
  </r>
  <r>
    <x v="1"/>
    <x v="4"/>
    <d v="2019-07-01T00:00:00"/>
    <s v="September 30, 2019"/>
    <x v="2"/>
    <s v="Rate 5 Interruptable"/>
    <n v="0"/>
    <n v="3"/>
  </r>
  <r>
    <x v="1"/>
    <x v="4"/>
    <d v="2018-10-01T00:00:00"/>
    <s v="December 31, 2018"/>
    <x v="3"/>
    <s v="Rate 1 General Servi"/>
    <n v="8975"/>
    <n v="0"/>
  </r>
  <r>
    <x v="1"/>
    <x v="4"/>
    <d v="2018-10-01T00:00:00"/>
    <s v="December 31, 2018"/>
    <x v="3"/>
    <s v="Rate 2 Seasonal"/>
    <n v="43"/>
    <n v="0"/>
  </r>
  <r>
    <x v="1"/>
    <x v="4"/>
    <d v="2018-10-01T00:00:00"/>
    <s v="December 31, 2018"/>
    <x v="3"/>
    <s v="Rate 3 Special Large"/>
    <n v="0"/>
    <n v="4"/>
  </r>
  <r>
    <x v="1"/>
    <x v="4"/>
    <d v="2018-10-01T00:00:00"/>
    <s v="December 31, 2018"/>
    <x v="3"/>
    <s v="Rate 4 General Indus"/>
    <n v="33"/>
    <n v="0"/>
  </r>
  <r>
    <x v="1"/>
    <x v="4"/>
    <d v="2018-10-01T00:00:00"/>
    <s v="December 31, 2018"/>
    <x v="3"/>
    <s v="Rate 5 Interruptable"/>
    <n v="0"/>
    <n v="3"/>
  </r>
  <r>
    <x v="1"/>
    <x v="5"/>
    <d v="2020-04-01T00:00:00"/>
    <s v="Jun 30, 2020"/>
    <x v="0"/>
    <s v="Rate 1 General Servi"/>
    <n v="9255"/>
    <n v="0"/>
  </r>
  <r>
    <x v="1"/>
    <x v="5"/>
    <d v="2020-04-01T00:00:00"/>
    <s v="Jun 30, 2020"/>
    <x v="0"/>
    <s v="Rate 2 Seasonal"/>
    <n v="37"/>
    <n v="0"/>
  </r>
  <r>
    <x v="1"/>
    <x v="5"/>
    <d v="2020-04-01T00:00:00"/>
    <s v="Jun 30, 2020"/>
    <x v="0"/>
    <s v="Rate 3 Special Large"/>
    <n v="0"/>
    <n v="4"/>
  </r>
  <r>
    <x v="1"/>
    <x v="5"/>
    <d v="2020-04-01T00:00:00"/>
    <s v="Jun 30, 2020"/>
    <x v="0"/>
    <s v="Rate 4 General Indus"/>
    <n v="33"/>
    <n v="0"/>
  </r>
  <r>
    <x v="1"/>
    <x v="5"/>
    <d v="2020-04-01T00:00:00"/>
    <s v="Jun 30, 2020"/>
    <x v="0"/>
    <s v="Rate 5 Interruptable"/>
    <n v="0"/>
    <n v="3"/>
  </r>
  <r>
    <x v="1"/>
    <x v="5"/>
    <d v="2020-01-01T00:00:00"/>
    <s v="March 31, 2020"/>
    <x v="1"/>
    <s v="Rate 1 General Servi"/>
    <n v="9232"/>
    <n v="0"/>
  </r>
  <r>
    <x v="1"/>
    <x v="5"/>
    <d v="2020-01-01T00:00:00"/>
    <s v="March 31, 2020"/>
    <x v="1"/>
    <s v="Rate 2 Seasonal"/>
    <n v="37"/>
    <n v="0"/>
  </r>
  <r>
    <x v="1"/>
    <x v="5"/>
    <d v="2020-01-01T00:00:00"/>
    <s v="March 31, 2020"/>
    <x v="1"/>
    <s v="Rate 3 Special Large"/>
    <n v="0"/>
    <n v="4"/>
  </r>
  <r>
    <x v="1"/>
    <x v="5"/>
    <d v="2020-01-01T00:00:00"/>
    <s v="March 31, 2020"/>
    <x v="1"/>
    <s v="Rate 4 General Indus"/>
    <n v="32"/>
    <n v="0"/>
  </r>
  <r>
    <x v="1"/>
    <x v="5"/>
    <d v="2020-01-01T00:00:00"/>
    <s v="March 31, 2020"/>
    <x v="1"/>
    <s v="Rate 5 Interruptible"/>
    <n v="0"/>
    <n v="3"/>
  </r>
  <r>
    <x v="1"/>
    <x v="5"/>
    <d v="2020-07-01T00:00:00"/>
    <s v="September 30, 2020"/>
    <x v="2"/>
    <s v="Rate 1 General Servi"/>
    <n v="9270"/>
    <n v="0"/>
  </r>
  <r>
    <x v="1"/>
    <x v="5"/>
    <d v="2020-07-01T00:00:00"/>
    <s v="September 30, 2020"/>
    <x v="2"/>
    <s v="Rate 2 Seasonal"/>
    <n v="38"/>
    <n v="0"/>
  </r>
  <r>
    <x v="1"/>
    <x v="5"/>
    <d v="2020-07-01T00:00:00"/>
    <s v="September 30, 2020"/>
    <x v="2"/>
    <s v="Rate 3 Special Large"/>
    <n v="0"/>
    <n v="4"/>
  </r>
  <r>
    <x v="1"/>
    <x v="5"/>
    <d v="2020-07-01T00:00:00"/>
    <s v="September 30, 2020"/>
    <x v="2"/>
    <s v="Rate 4 General Indus"/>
    <n v="34"/>
    <n v="0"/>
  </r>
  <r>
    <x v="1"/>
    <x v="5"/>
    <d v="2020-07-01T00:00:00"/>
    <s v="September 30, 2020"/>
    <x v="2"/>
    <s v="Rate 5 Interruptable"/>
    <n v="0"/>
    <n v="3"/>
  </r>
  <r>
    <x v="1"/>
    <x v="5"/>
    <d v="2019-10-01T00:00:00"/>
    <s v="December 31, 2019"/>
    <x v="3"/>
    <s v="Rate 1 General Servi"/>
    <n v="9181"/>
    <n v="0"/>
  </r>
  <r>
    <x v="1"/>
    <x v="5"/>
    <d v="2019-10-01T00:00:00"/>
    <s v="December 31, 2019"/>
    <x v="3"/>
    <s v="Rate 2 Seasonal"/>
    <n v="39"/>
    <n v="0"/>
  </r>
  <r>
    <x v="1"/>
    <x v="5"/>
    <d v="2019-10-01T00:00:00"/>
    <s v="December 31, 2019"/>
    <x v="3"/>
    <s v="Rate 3 Special Large"/>
    <n v="0"/>
    <n v="4"/>
  </r>
  <r>
    <x v="1"/>
    <x v="5"/>
    <d v="2019-10-01T00:00:00"/>
    <s v="December 31, 2019"/>
    <x v="3"/>
    <s v="Rate 4 General Indus"/>
    <n v="32"/>
    <n v="0"/>
  </r>
  <r>
    <x v="1"/>
    <x v="5"/>
    <d v="2019-10-01T00:00:00"/>
    <s v="December 31, 2019"/>
    <x v="3"/>
    <s v="Rate 5 Interruptable"/>
    <n v="0"/>
    <n v="3"/>
  </r>
  <r>
    <x v="1"/>
    <x v="6"/>
    <d v="2021-04-01T00:00:00"/>
    <s v="Jun 30, 2021"/>
    <x v="0"/>
    <s v="Rate 1 General Servi"/>
    <n v="10443"/>
    <n v="0"/>
  </r>
  <r>
    <x v="1"/>
    <x v="6"/>
    <d v="2021-04-01T00:00:00"/>
    <s v="Jun 30, 2021"/>
    <x v="0"/>
    <s v="Rate 16 Contracted"/>
    <n v="0"/>
    <n v="2"/>
  </r>
  <r>
    <x v="1"/>
    <x v="6"/>
    <d v="2021-04-01T00:00:00"/>
    <s v="Jun 30, 2021"/>
    <x v="0"/>
    <s v="Rate 2 Seasonal"/>
    <n v="40"/>
    <n v="0"/>
  </r>
  <r>
    <x v="1"/>
    <x v="6"/>
    <d v="2021-04-01T00:00:00"/>
    <s v="Jun 30, 2021"/>
    <x v="0"/>
    <s v="Rate 3 Special Large"/>
    <n v="0"/>
    <n v="4"/>
  </r>
  <r>
    <x v="1"/>
    <x v="6"/>
    <d v="2021-04-01T00:00:00"/>
    <s v="Jun 30, 2021"/>
    <x v="0"/>
    <s v="Rate 4 General Indus"/>
    <n v="36"/>
    <n v="0"/>
  </r>
  <r>
    <x v="1"/>
    <x v="6"/>
    <d v="2021-04-01T00:00:00"/>
    <s v="Jun 30, 2021"/>
    <x v="0"/>
    <s v="Rate 5 Interuptable"/>
    <n v="0"/>
    <n v="3"/>
  </r>
  <r>
    <x v="1"/>
    <x v="6"/>
    <d v="2021-04-01T00:00:00"/>
    <s v="Jun 30, 2021"/>
    <x v="0"/>
    <s v="Rate 6 Large Volume"/>
    <n v="0"/>
    <n v="5"/>
  </r>
  <r>
    <x v="1"/>
    <x v="6"/>
    <d v="2021-01-01T00:00:00"/>
    <s v="March 31, 2021"/>
    <x v="1"/>
    <s v="Rate 1 General Servi"/>
    <n v="9958"/>
    <n v="0"/>
  </r>
  <r>
    <x v="1"/>
    <x v="6"/>
    <d v="2021-01-01T00:00:00"/>
    <s v="March 31, 2021"/>
    <x v="1"/>
    <s v="Rate 11 Large Volume"/>
    <n v="0"/>
    <n v="1"/>
  </r>
  <r>
    <x v="1"/>
    <x v="6"/>
    <d v="2021-01-01T00:00:00"/>
    <s v="March 31, 2021"/>
    <x v="1"/>
    <s v="Rate 16 Contracted F"/>
    <n v="0"/>
    <n v="2"/>
  </r>
  <r>
    <x v="1"/>
    <x v="6"/>
    <d v="2021-01-01T00:00:00"/>
    <s v="March 31, 2021"/>
    <x v="1"/>
    <s v="Rate 2 Seasonal"/>
    <n v="41"/>
    <n v="0"/>
  </r>
  <r>
    <x v="1"/>
    <x v="6"/>
    <d v="2021-01-01T00:00:00"/>
    <s v="March 31, 2021"/>
    <x v="1"/>
    <s v="Rate 3 Special Large"/>
    <n v="0"/>
    <n v="4"/>
  </r>
  <r>
    <x v="1"/>
    <x v="6"/>
    <d v="2021-01-01T00:00:00"/>
    <s v="March 31, 2021"/>
    <x v="1"/>
    <s v="Rate 4 General Indus"/>
    <n v="35"/>
    <n v="0"/>
  </r>
  <r>
    <x v="1"/>
    <x v="6"/>
    <d v="2021-01-01T00:00:00"/>
    <s v="March 31, 2021"/>
    <x v="1"/>
    <s v="Rate 5 Interruptible"/>
    <n v="0"/>
    <n v="3"/>
  </r>
  <r>
    <x v="1"/>
    <x v="6"/>
    <d v="2021-01-01T00:00:00"/>
    <s v="March 31, 2021"/>
    <x v="1"/>
    <s v="Rate 6 Large Volume"/>
    <n v="0"/>
    <n v="1"/>
  </r>
  <r>
    <x v="1"/>
    <x v="6"/>
    <d v="2021-07-01T00:00:00"/>
    <s v="September 30, 2021"/>
    <x v="2"/>
    <s v="Rate 1 General Servi"/>
    <n v="10792"/>
    <n v="0"/>
  </r>
  <r>
    <x v="1"/>
    <x v="6"/>
    <d v="2021-07-01T00:00:00"/>
    <s v="September 30, 2021"/>
    <x v="2"/>
    <s v="Rate 11 Large Volume"/>
    <n v="0"/>
    <n v="1"/>
  </r>
  <r>
    <x v="1"/>
    <x v="6"/>
    <d v="2021-07-01T00:00:00"/>
    <s v="September 30, 2021"/>
    <x v="2"/>
    <s v="Rate 16 Contracted F"/>
    <n v="0"/>
    <n v="2"/>
  </r>
  <r>
    <x v="1"/>
    <x v="6"/>
    <d v="2021-07-01T00:00:00"/>
    <s v="September 30, 2021"/>
    <x v="2"/>
    <s v="Rate 2 Seasonal"/>
    <n v="41"/>
    <n v="0"/>
  </r>
  <r>
    <x v="1"/>
    <x v="6"/>
    <d v="2021-07-01T00:00:00"/>
    <s v="September 30, 2021"/>
    <x v="2"/>
    <s v="Rate 3 Special Large"/>
    <n v="0"/>
    <n v="3"/>
  </r>
  <r>
    <x v="1"/>
    <x v="6"/>
    <d v="2021-07-01T00:00:00"/>
    <s v="September 30, 2021"/>
    <x v="2"/>
    <s v="Rate 4 General Indus"/>
    <n v="35"/>
    <n v="0"/>
  </r>
  <r>
    <x v="1"/>
    <x v="6"/>
    <d v="2021-07-01T00:00:00"/>
    <s v="September 30, 2021"/>
    <x v="2"/>
    <s v="Rate 5 Interruptable"/>
    <n v="0"/>
    <n v="3"/>
  </r>
  <r>
    <x v="1"/>
    <x v="6"/>
    <d v="2021-07-01T00:00:00"/>
    <s v="September 30, 2021"/>
    <x v="2"/>
    <s v="Rate 6 Large Volume"/>
    <n v="0"/>
    <n v="5"/>
  </r>
  <r>
    <x v="1"/>
    <x v="6"/>
    <d v="2020-10-01T00:00:00"/>
    <s v="December 31, 2020"/>
    <x v="3"/>
    <s v="Rate 1 General Servi"/>
    <n v="9463"/>
    <n v="0"/>
  </r>
  <r>
    <x v="1"/>
    <x v="6"/>
    <d v="2020-10-01T00:00:00"/>
    <s v="December 31, 2020"/>
    <x v="3"/>
    <s v="Rate 11 Large Season"/>
    <m/>
    <n v="1"/>
  </r>
  <r>
    <x v="1"/>
    <x v="6"/>
    <d v="2020-10-01T00:00:00"/>
    <s v="December 31, 2020"/>
    <x v="3"/>
    <s v="Rate 16 Contracted"/>
    <m/>
    <n v="2"/>
  </r>
  <r>
    <x v="1"/>
    <x v="6"/>
    <d v="2020-10-01T00:00:00"/>
    <s v="December 31, 2020"/>
    <x v="3"/>
    <s v="Rate 2 Seasonal"/>
    <n v="41"/>
    <n v="0"/>
  </r>
  <r>
    <x v="1"/>
    <x v="6"/>
    <d v="2020-10-01T00:00:00"/>
    <s v="December 31, 2020"/>
    <x v="3"/>
    <s v="Rate 3 Special Large"/>
    <n v="0"/>
    <n v="4"/>
  </r>
  <r>
    <x v="1"/>
    <x v="6"/>
    <d v="2020-10-01T00:00:00"/>
    <s v="December 31, 2020"/>
    <x v="3"/>
    <s v="Rate 4 General Indus"/>
    <n v="36"/>
    <n v="0"/>
  </r>
  <r>
    <x v="1"/>
    <x v="6"/>
    <d v="2020-10-01T00:00:00"/>
    <s v="December 31, 2020"/>
    <x v="3"/>
    <s v="Rate 5 Interruptable"/>
    <n v="0"/>
    <n v="3"/>
  </r>
  <r>
    <x v="1"/>
    <x v="7"/>
    <d v="2022-04-01T00:00:00"/>
    <s v="Jun 30, 2022"/>
    <x v="0"/>
    <s v="Rate 1 General Servi"/>
    <n v="11983"/>
    <n v="0"/>
  </r>
  <r>
    <x v="1"/>
    <x v="7"/>
    <d v="2022-04-01T00:00:00"/>
    <s v="Jun 30, 2022"/>
    <x v="0"/>
    <s v="Rate 11 Large Volume"/>
    <n v="0"/>
    <n v="3"/>
  </r>
  <r>
    <x v="1"/>
    <x v="7"/>
    <d v="2022-04-01T00:00:00"/>
    <s v="Jun 30, 2022"/>
    <x v="0"/>
    <s v="Rate 16 Contracted F"/>
    <n v="0"/>
    <n v="3"/>
  </r>
  <r>
    <x v="1"/>
    <x v="7"/>
    <d v="2022-04-01T00:00:00"/>
    <s v="Jun 30, 2022"/>
    <x v="0"/>
    <s v="Rate 2 Seasonal"/>
    <n v="42"/>
    <n v="0"/>
  </r>
  <r>
    <x v="1"/>
    <x v="7"/>
    <d v="2022-04-01T00:00:00"/>
    <s v="Jun 30, 2022"/>
    <x v="0"/>
    <s v="Rate 3 Special Large"/>
    <n v="0"/>
    <n v="3"/>
  </r>
  <r>
    <x v="1"/>
    <x v="7"/>
    <d v="2022-04-01T00:00:00"/>
    <s v="Jun 30, 2022"/>
    <x v="0"/>
    <s v="Rate 4 General Indus"/>
    <n v="32"/>
    <n v="0"/>
  </r>
  <r>
    <x v="1"/>
    <x v="7"/>
    <d v="2022-04-01T00:00:00"/>
    <s v="Jun 30, 2022"/>
    <x v="0"/>
    <s v="Rate 5 Interruptable"/>
    <n v="0"/>
    <n v="3"/>
  </r>
  <r>
    <x v="1"/>
    <x v="7"/>
    <d v="2022-04-01T00:00:00"/>
    <s v="Jun 30, 2022"/>
    <x v="0"/>
    <s v="Rate 6 Large Volume"/>
    <n v="0"/>
    <n v="10"/>
  </r>
  <r>
    <x v="1"/>
    <x v="7"/>
    <d v="2022-01-01T00:00:00"/>
    <s v="March 31, 2022"/>
    <x v="1"/>
    <s v="Rate 1 General Servi"/>
    <n v="11753"/>
    <n v="0"/>
  </r>
  <r>
    <x v="1"/>
    <x v="7"/>
    <d v="2022-01-01T00:00:00"/>
    <s v="March 31, 2022"/>
    <x v="1"/>
    <s v="Rate 11 Large Volume"/>
    <n v="0"/>
    <n v="3"/>
  </r>
  <r>
    <x v="1"/>
    <x v="7"/>
    <d v="2022-01-01T00:00:00"/>
    <s v="March 31, 2022"/>
    <x v="1"/>
    <s v="Rate 16 Contracted F"/>
    <n v="0"/>
    <n v="3"/>
  </r>
  <r>
    <x v="1"/>
    <x v="7"/>
    <d v="2022-01-01T00:00:00"/>
    <s v="March 31, 2022"/>
    <x v="1"/>
    <s v="Rate 2 Seasonal"/>
    <n v="41"/>
    <n v="0"/>
  </r>
  <r>
    <x v="1"/>
    <x v="7"/>
    <d v="2022-01-01T00:00:00"/>
    <s v="March 31, 2022"/>
    <x v="1"/>
    <s v="Rate 3 Special Large"/>
    <n v="0"/>
    <n v="3"/>
  </r>
  <r>
    <x v="1"/>
    <x v="7"/>
    <d v="2022-01-01T00:00:00"/>
    <s v="March 31, 2022"/>
    <x v="1"/>
    <s v="Rate 4 General Indus"/>
    <n v="32"/>
    <n v="0"/>
  </r>
  <r>
    <x v="1"/>
    <x v="7"/>
    <d v="2022-01-01T00:00:00"/>
    <s v="March 31, 2022"/>
    <x v="1"/>
    <s v="Rate 5 Interruptible"/>
    <n v="0"/>
    <n v="3"/>
  </r>
  <r>
    <x v="1"/>
    <x v="7"/>
    <d v="2022-01-01T00:00:00"/>
    <s v="March 31, 2022"/>
    <x v="1"/>
    <s v="Rate 6 Large Volume"/>
    <n v="0"/>
    <n v="8"/>
  </r>
  <r>
    <x v="1"/>
    <x v="7"/>
    <d v="2022-07-01T00:00:00"/>
    <s v="September 30, 2022"/>
    <x v="2"/>
    <s v="Rate 1 General Servi"/>
    <n v="12257"/>
    <n v="0"/>
  </r>
  <r>
    <x v="1"/>
    <x v="7"/>
    <d v="2022-07-01T00:00:00"/>
    <s v="September 30, 2022"/>
    <x v="2"/>
    <s v="Rate 11 Large Volume"/>
    <n v="0"/>
    <n v="6"/>
  </r>
  <r>
    <x v="1"/>
    <x v="7"/>
    <d v="2022-07-01T00:00:00"/>
    <s v="September 30, 2022"/>
    <x v="2"/>
    <s v="Rate 16 Contracted F"/>
    <n v="0"/>
    <n v="3"/>
  </r>
  <r>
    <x v="1"/>
    <x v="7"/>
    <d v="2022-07-01T00:00:00"/>
    <s v="September 30, 2022"/>
    <x v="2"/>
    <s v="Rate 2 Seasonal"/>
    <n v="42"/>
    <n v="0"/>
  </r>
  <r>
    <x v="1"/>
    <x v="7"/>
    <d v="2022-07-01T00:00:00"/>
    <s v="September 30, 2022"/>
    <x v="2"/>
    <s v="Rate 3 Special Large"/>
    <n v="0"/>
    <n v="3"/>
  </r>
  <r>
    <x v="1"/>
    <x v="7"/>
    <d v="2022-07-01T00:00:00"/>
    <s v="September 30, 2022"/>
    <x v="2"/>
    <s v="Rate 4 General Indus"/>
    <n v="32"/>
    <n v="0"/>
  </r>
  <r>
    <x v="1"/>
    <x v="7"/>
    <d v="2022-07-01T00:00:00"/>
    <s v="September 30, 2022"/>
    <x v="2"/>
    <s v="Rate 5 Interruptable"/>
    <n v="0"/>
    <n v="3"/>
  </r>
  <r>
    <x v="1"/>
    <x v="7"/>
    <d v="2022-07-01T00:00:00"/>
    <s v="September 30, 2022"/>
    <x v="2"/>
    <s v="Rate 6 Large Volume"/>
    <n v="0"/>
    <n v="11"/>
  </r>
  <r>
    <x v="1"/>
    <x v="7"/>
    <d v="2021-10-01T00:00:00"/>
    <s v="December 31, 2021"/>
    <x v="3"/>
    <s v="Rate 1 General Servi"/>
    <n v="11226"/>
    <n v="0"/>
  </r>
  <r>
    <x v="1"/>
    <x v="7"/>
    <d v="2021-10-01T00:00:00"/>
    <s v="December 31, 2021"/>
    <x v="3"/>
    <s v="Rate 11 Large Volume"/>
    <n v="0"/>
    <n v="1"/>
  </r>
  <r>
    <x v="1"/>
    <x v="7"/>
    <d v="2021-10-01T00:00:00"/>
    <s v="December 31, 2021"/>
    <x v="3"/>
    <s v="Rate 16 Contracted F"/>
    <n v="0"/>
    <n v="2"/>
  </r>
  <r>
    <x v="1"/>
    <x v="7"/>
    <d v="2021-10-01T00:00:00"/>
    <s v="December 31, 2021"/>
    <x v="3"/>
    <s v="Rate 2 Seasonal"/>
    <n v="41"/>
    <n v="0"/>
  </r>
  <r>
    <x v="1"/>
    <x v="7"/>
    <d v="2021-10-01T00:00:00"/>
    <s v="December 31, 2021"/>
    <x v="3"/>
    <s v="Rate 3 Special Large"/>
    <n v="0"/>
    <n v="3"/>
  </r>
  <r>
    <x v="1"/>
    <x v="7"/>
    <d v="2021-10-01T00:00:00"/>
    <s v="December 31, 2021"/>
    <x v="3"/>
    <s v="Rate 4 General Indus"/>
    <n v="32"/>
    <n v="0"/>
  </r>
  <r>
    <x v="1"/>
    <x v="7"/>
    <d v="2021-10-01T00:00:00"/>
    <s v="December 31, 2021"/>
    <x v="3"/>
    <s v="Rate 5 Interruptable"/>
    <n v="0"/>
    <n v="3"/>
  </r>
  <r>
    <x v="1"/>
    <x v="7"/>
    <d v="2021-10-01T00:00:00"/>
    <s v="December 31, 2021"/>
    <x v="3"/>
    <s v="Rate 6 Large Volume"/>
    <n v="0"/>
    <n v="5"/>
  </r>
  <r>
    <x v="1"/>
    <x v="8"/>
    <d v="2023-04-01T00:00:00"/>
    <s v="Jun 30, 2023"/>
    <x v="0"/>
    <s v="Rate 1 General Servi"/>
    <n v="13698"/>
    <n v="0"/>
  </r>
  <r>
    <x v="1"/>
    <x v="8"/>
    <d v="2023-04-01T00:00:00"/>
    <s v="Jun 30, 2023"/>
    <x v="0"/>
    <s v="Rate 11 Large Volume"/>
    <n v="0"/>
    <n v="5"/>
  </r>
  <r>
    <x v="1"/>
    <x v="8"/>
    <d v="2023-04-01T00:00:00"/>
    <s v="Jun 30, 2023"/>
    <x v="0"/>
    <s v="Rate 16 Contracted F"/>
    <n v="0"/>
    <n v="3"/>
  </r>
  <r>
    <x v="1"/>
    <x v="8"/>
    <d v="2023-04-01T00:00:00"/>
    <s v="Jun 30, 2023"/>
    <x v="0"/>
    <s v="Rate 2 Seasonal"/>
    <n v="43"/>
    <n v="0"/>
  </r>
  <r>
    <x v="1"/>
    <x v="8"/>
    <d v="2023-04-01T00:00:00"/>
    <s v="Jun 30, 2023"/>
    <x v="0"/>
    <s v="Rate 3 Special Large"/>
    <n v="0"/>
    <n v="4"/>
  </r>
  <r>
    <x v="1"/>
    <x v="8"/>
    <d v="2023-04-01T00:00:00"/>
    <s v="Jun 30, 2023"/>
    <x v="0"/>
    <s v="Rate 4 General Indus"/>
    <n v="34"/>
    <n v="0"/>
  </r>
  <r>
    <x v="1"/>
    <x v="8"/>
    <d v="2023-04-01T00:00:00"/>
    <s v="Jun 30, 2023"/>
    <x v="0"/>
    <s v="Rate 5 Interruptable"/>
    <n v="0"/>
    <n v="3"/>
  </r>
  <r>
    <x v="1"/>
    <x v="8"/>
    <d v="2023-04-01T00:00:00"/>
    <s v="Jun 30, 2023"/>
    <x v="0"/>
    <s v="Rate 6 Large Volume"/>
    <n v="0"/>
    <n v="17"/>
  </r>
  <r>
    <x v="1"/>
    <x v="8"/>
    <d v="2023-01-01T00:00:00"/>
    <s v="March 31, 2023"/>
    <x v="1"/>
    <s v="Rate 1 General Servi"/>
    <n v="13513"/>
    <n v="0"/>
  </r>
  <r>
    <x v="1"/>
    <x v="8"/>
    <d v="2023-01-01T00:00:00"/>
    <s v="March 31, 2023"/>
    <x v="1"/>
    <s v="Rate 11 Large Volume"/>
    <n v="0"/>
    <n v="5"/>
  </r>
  <r>
    <x v="1"/>
    <x v="8"/>
    <d v="2023-01-01T00:00:00"/>
    <s v="March 31, 2023"/>
    <x v="1"/>
    <s v="Rate 16 Contracted F"/>
    <n v="0"/>
    <n v="3"/>
  </r>
  <r>
    <x v="1"/>
    <x v="8"/>
    <d v="2023-01-01T00:00:00"/>
    <s v="March 31, 2023"/>
    <x v="1"/>
    <s v="Rate 2 Seasonal"/>
    <n v="41"/>
    <n v="0"/>
  </r>
  <r>
    <x v="1"/>
    <x v="8"/>
    <d v="2023-01-01T00:00:00"/>
    <s v="March 31, 2023"/>
    <x v="1"/>
    <s v="Rate 3 Special Large"/>
    <n v="0"/>
    <n v="4"/>
  </r>
  <r>
    <x v="1"/>
    <x v="8"/>
    <d v="2023-01-01T00:00:00"/>
    <s v="March 31, 2023"/>
    <x v="1"/>
    <s v="Rate 4 General Indus"/>
    <n v="33"/>
    <n v="0"/>
  </r>
  <r>
    <x v="1"/>
    <x v="8"/>
    <d v="2023-01-01T00:00:00"/>
    <s v="March 31, 2023"/>
    <x v="1"/>
    <s v="Rate 5 Interruptible"/>
    <n v="0"/>
    <n v="3"/>
  </r>
  <r>
    <x v="1"/>
    <x v="8"/>
    <d v="2023-01-01T00:00:00"/>
    <s v="March 31, 2023"/>
    <x v="1"/>
    <s v="Rate 6 Large Volume"/>
    <n v="0"/>
    <n v="15"/>
  </r>
  <r>
    <x v="1"/>
    <x v="8"/>
    <d v="2022-10-01T00:00:00"/>
    <s v="December 31, 2022"/>
    <x v="3"/>
    <s v="Rate 1 General Servi"/>
    <n v="13014"/>
    <n v="0"/>
  </r>
  <r>
    <x v="1"/>
    <x v="8"/>
    <d v="2022-10-01T00:00:00"/>
    <s v="December 31, 2022"/>
    <x v="3"/>
    <s v="Rate 11 Large Volume"/>
    <n v="0"/>
    <n v="4"/>
  </r>
  <r>
    <x v="1"/>
    <x v="8"/>
    <d v="2022-10-01T00:00:00"/>
    <s v="December 31, 2022"/>
    <x v="3"/>
    <s v="Rate 16 Contracted F"/>
    <n v="0"/>
    <n v="3"/>
  </r>
  <r>
    <x v="1"/>
    <x v="8"/>
    <d v="2022-10-01T00:00:00"/>
    <s v="December 31, 2022"/>
    <x v="3"/>
    <s v="Rate 2 Seasonal"/>
    <n v="41"/>
    <n v="0"/>
  </r>
  <r>
    <x v="1"/>
    <x v="8"/>
    <d v="2022-10-01T00:00:00"/>
    <s v="December 31, 2022"/>
    <x v="3"/>
    <s v="Rate 3 Special Large"/>
    <n v="0"/>
    <n v="4"/>
  </r>
  <r>
    <x v="1"/>
    <x v="8"/>
    <d v="2022-10-01T00:00:00"/>
    <s v="December 31, 2022"/>
    <x v="3"/>
    <s v="Rate 4 General Indus"/>
    <n v="33"/>
    <n v="0"/>
  </r>
  <r>
    <x v="1"/>
    <x v="8"/>
    <d v="2022-10-01T00:00:00"/>
    <s v="December 31, 2022"/>
    <x v="3"/>
    <s v="Rate 5 Interruptable"/>
    <n v="0"/>
    <n v="3"/>
  </r>
  <r>
    <x v="1"/>
    <x v="8"/>
    <d v="2022-10-01T00:00:00"/>
    <s v="December 31, 2022"/>
    <x v="3"/>
    <s v="Rate 6 Large Volume"/>
    <n v="0"/>
    <n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3">
  <r>
    <x v="0"/>
    <x v="0"/>
    <s v="August"/>
    <d v="2015-04-01T00:00:00"/>
    <s v="Jun 30, 2015"/>
    <x v="0"/>
    <x v="0"/>
    <n v="17.14"/>
    <m/>
    <n v="1.45"/>
    <m/>
    <n v="0.62"/>
    <m/>
    <n v="29.12"/>
    <m/>
  </r>
  <r>
    <x v="0"/>
    <x v="0"/>
    <s v="August"/>
    <d v="2015-04-01T00:00:00"/>
    <s v="Jun 30, 2015"/>
    <x v="0"/>
    <x v="1"/>
    <n v="4.45"/>
    <m/>
    <n v="0.8"/>
    <m/>
    <n v="0.23"/>
    <m/>
    <n v="28.38"/>
    <m/>
  </r>
  <r>
    <x v="0"/>
    <x v="0"/>
    <s v="August"/>
    <d v="2015-04-01T00:00:00"/>
    <s v="Jun 30, 2015"/>
    <x v="0"/>
    <x v="2"/>
    <n v="8.4"/>
    <m/>
    <n v="0.54"/>
    <m/>
    <n v="0.44"/>
    <m/>
    <n v="21.69"/>
    <m/>
  </r>
  <r>
    <x v="0"/>
    <x v="0"/>
    <s v="February"/>
    <d v="2014-10-01T00:00:00"/>
    <s v="December 31, 2014"/>
    <x v="1"/>
    <x v="3"/>
    <n v="30.78"/>
    <n v="0"/>
    <n v="6.94"/>
    <n v="0"/>
    <n v="2.1"/>
    <n v="0"/>
    <n v="31.33"/>
    <n v="0"/>
  </r>
  <r>
    <x v="0"/>
    <x v="0"/>
    <s v="February"/>
    <d v="2014-10-01T00:00:00"/>
    <s v="December 31, 2014"/>
    <x v="1"/>
    <x v="4"/>
    <n v="23.91"/>
    <n v="0"/>
    <n v="12.4"/>
    <n v="0"/>
    <n v="1.43"/>
    <n v="0"/>
    <n v="32.03"/>
    <n v="0"/>
  </r>
  <r>
    <x v="0"/>
    <x v="0"/>
    <s v="February"/>
    <d v="2014-10-01T00:00:00"/>
    <s v="December 31, 2014"/>
    <x v="1"/>
    <x v="5"/>
    <n v="11.94"/>
    <n v="0"/>
    <n v="7.31"/>
    <n v="0"/>
    <n v="0.81"/>
    <n v="0"/>
    <n v="29.01"/>
    <n v="0"/>
  </r>
  <r>
    <x v="0"/>
    <x v="0"/>
    <s v="January"/>
    <d v="2014-07-01T00:00:00"/>
    <s v="Sept 30, 2014"/>
    <x v="2"/>
    <x v="6"/>
    <n v="3.6554799999999998"/>
    <n v="0"/>
    <n v="5.9043099999999997"/>
    <n v="0"/>
    <n v="0.21027000000000001"/>
    <n v="0"/>
    <n v="28.477530000000002"/>
    <n v="0"/>
  </r>
  <r>
    <x v="0"/>
    <x v="0"/>
    <s v="January"/>
    <d v="2014-07-01T00:00:00"/>
    <s v="Sept 30, 2014"/>
    <x v="2"/>
    <x v="7"/>
    <n v="3.7893300000000001"/>
    <n v="0"/>
    <n v="0.67329000000000006"/>
    <n v="0"/>
    <n v="0.2097"/>
    <n v="0"/>
    <n v="20.826550000000001"/>
    <n v="0"/>
  </r>
  <r>
    <x v="0"/>
    <x v="0"/>
    <s v="January"/>
    <d v="2014-07-01T00:00:00"/>
    <s v="Sept 30, 2014"/>
    <x v="2"/>
    <x v="8"/>
    <n v="5.1731999999999996"/>
    <n v="0"/>
    <n v="9.7728199999999994"/>
    <n v="0"/>
    <n v="0.30636999999999998"/>
    <n v="0"/>
    <n v="25.463550000000001"/>
    <n v="0"/>
  </r>
  <r>
    <x v="0"/>
    <x v="0"/>
    <s v="May"/>
    <d v="2015-01-01T00:00:00"/>
    <s v="March 31, 2015"/>
    <x v="3"/>
    <x v="9"/>
    <n v="36.67"/>
    <m/>
    <n v="2.84"/>
    <m/>
    <n v="2"/>
    <m/>
    <n v="27.6"/>
    <m/>
  </r>
  <r>
    <x v="0"/>
    <x v="0"/>
    <s v="May"/>
    <d v="2015-01-01T00:00:00"/>
    <s v="March 31, 2015"/>
    <x v="3"/>
    <x v="10"/>
    <n v="36.36"/>
    <m/>
    <n v="2.99"/>
    <m/>
    <n v="2.2000000000000002"/>
    <m/>
    <n v="30.63"/>
    <m/>
  </r>
  <r>
    <x v="0"/>
    <x v="0"/>
    <s v="May"/>
    <d v="2015-01-01T00:00:00"/>
    <s v="March 31, 2015"/>
    <x v="3"/>
    <x v="11"/>
    <n v="31.45"/>
    <m/>
    <n v="2.29"/>
    <m/>
    <n v="1.22"/>
    <m/>
    <n v="29.77"/>
    <m/>
  </r>
  <r>
    <x v="0"/>
    <x v="1"/>
    <s v="August"/>
    <d v="2016-04-01T00:00:00"/>
    <s v="Jun 30, 2016"/>
    <x v="4"/>
    <x v="0"/>
    <n v="18.59"/>
    <n v="0"/>
    <n v="1.58"/>
    <n v="0"/>
    <n v="0.7"/>
    <n v="0"/>
    <n v="32.9"/>
    <n v="0"/>
  </r>
  <r>
    <x v="0"/>
    <x v="1"/>
    <s v="August"/>
    <d v="2016-04-01T00:00:00"/>
    <s v="Jun 30, 2016"/>
    <x v="4"/>
    <x v="1"/>
    <n v="4.55"/>
    <n v="0"/>
    <n v="0.53"/>
    <n v="0"/>
    <n v="0.33"/>
    <n v="0"/>
    <n v="33.049999999999997"/>
    <n v="0"/>
  </r>
  <r>
    <x v="0"/>
    <x v="1"/>
    <s v="August"/>
    <d v="2016-04-01T00:00:00"/>
    <s v="Jun 30, 2016"/>
    <x v="4"/>
    <x v="2"/>
    <n v="9.3000000000000007"/>
    <n v="0"/>
    <n v="0.88"/>
    <n v="0"/>
    <n v="0.39"/>
    <n v="0"/>
    <n v="34.32"/>
    <n v="0"/>
  </r>
  <r>
    <x v="0"/>
    <x v="1"/>
    <s v="February"/>
    <d v="2015-10-01T00:00:00"/>
    <s v="December 31, 2015"/>
    <x v="5"/>
    <x v="3"/>
    <n v="23.56"/>
    <n v="0"/>
    <n v="2.15"/>
    <n v="0"/>
    <n v="1.88"/>
    <n v="0"/>
    <n v="35.33"/>
    <n v="0"/>
  </r>
  <r>
    <x v="0"/>
    <x v="1"/>
    <s v="February"/>
    <d v="2015-10-01T00:00:00"/>
    <s v="December 31, 2015"/>
    <x v="5"/>
    <x v="4"/>
    <n v="16.43"/>
    <n v="0"/>
    <n v="6.63"/>
    <n v="0"/>
    <n v="1.07"/>
    <n v="0"/>
    <n v="31.66"/>
    <n v="0"/>
  </r>
  <r>
    <x v="0"/>
    <x v="1"/>
    <s v="February"/>
    <d v="2015-10-01T00:00:00"/>
    <s v="December 31, 2015"/>
    <x v="5"/>
    <x v="5"/>
    <n v="10.41"/>
    <n v="0"/>
    <n v="9.5"/>
    <n v="0"/>
    <n v="0.81"/>
    <n v="0"/>
    <n v="29.88"/>
    <n v="0"/>
  </r>
  <r>
    <x v="0"/>
    <x v="1"/>
    <s v="January"/>
    <d v="2015-07-01T00:00:00"/>
    <s v="Sept 30, 2015"/>
    <x v="6"/>
    <x v="6"/>
    <n v="3.89"/>
    <n v="0"/>
    <n v="3.24"/>
    <n v="0"/>
    <n v="0.26"/>
    <n v="0"/>
    <n v="29.61"/>
    <n v="0"/>
  </r>
  <r>
    <x v="0"/>
    <x v="1"/>
    <s v="January"/>
    <d v="2015-07-01T00:00:00"/>
    <s v="Sept 30, 2015"/>
    <x v="6"/>
    <x v="7"/>
    <n v="3.55"/>
    <n v="0"/>
    <n v="0.7"/>
    <n v="0"/>
    <n v="0.26"/>
    <n v="0"/>
    <n v="28.84"/>
    <n v="0"/>
  </r>
  <r>
    <x v="0"/>
    <x v="1"/>
    <s v="January"/>
    <d v="2015-07-01T00:00:00"/>
    <s v="Sept 30, 2015"/>
    <x v="6"/>
    <x v="8"/>
    <n v="4.22"/>
    <n v="0"/>
    <n v="6.91"/>
    <n v="0"/>
    <n v="0.43"/>
    <n v="0"/>
    <n v="30.52"/>
    <n v="0"/>
  </r>
  <r>
    <x v="0"/>
    <x v="1"/>
    <s v="May"/>
    <d v="2016-01-01T00:00:00"/>
    <s v="March 31, 2016"/>
    <x v="7"/>
    <x v="9"/>
    <n v="29.68"/>
    <n v="0"/>
    <n v="1.95"/>
    <n v="0"/>
    <n v="1.49"/>
    <n v="0"/>
    <n v="31.67"/>
    <n v="0"/>
  </r>
  <r>
    <x v="0"/>
    <x v="1"/>
    <s v="May"/>
    <d v="2016-01-01T00:00:00"/>
    <s v="March 31, 2016"/>
    <x v="7"/>
    <x v="10"/>
    <n v="31.9"/>
    <n v="0"/>
    <n v="2.27"/>
    <n v="0"/>
    <n v="1.82"/>
    <n v="0"/>
    <n v="35.18"/>
    <n v="0"/>
  </r>
  <r>
    <x v="0"/>
    <x v="1"/>
    <s v="May"/>
    <d v="2016-01-01T00:00:00"/>
    <s v="March 31, 2016"/>
    <x v="7"/>
    <x v="11"/>
    <n v="24.92"/>
    <n v="0"/>
    <n v="1.79"/>
    <n v="0"/>
    <n v="1.42"/>
    <n v="0"/>
    <n v="35.33"/>
    <n v="0"/>
  </r>
  <r>
    <x v="0"/>
    <x v="2"/>
    <s v="August"/>
    <d v="2017-04-01T00:00:00"/>
    <s v="Jun 30, 2017"/>
    <x v="8"/>
    <x v="0"/>
    <n v="16.809999999999999"/>
    <n v="0"/>
    <n v="1.44"/>
    <n v="0"/>
    <n v="0.95"/>
    <n v="0"/>
    <n v="31.76"/>
    <n v="0"/>
  </r>
  <r>
    <x v="0"/>
    <x v="2"/>
    <s v="August"/>
    <d v="2017-04-01T00:00:00"/>
    <s v="Jun 30, 2017"/>
    <x v="8"/>
    <x v="1"/>
    <n v="4.92"/>
    <n v="0"/>
    <n v="0.61"/>
    <n v="0"/>
    <n v="0.4"/>
    <n v="0"/>
    <n v="30.23"/>
    <n v="0"/>
  </r>
  <r>
    <x v="0"/>
    <x v="2"/>
    <s v="August"/>
    <d v="2017-04-01T00:00:00"/>
    <s v="Jun 30, 2017"/>
    <x v="8"/>
    <x v="2"/>
    <n v="9.92"/>
    <n v="0"/>
    <n v="1.01"/>
    <n v="0"/>
    <n v="0.63"/>
    <n v="0"/>
    <n v="33.880000000000003"/>
    <n v="0"/>
  </r>
  <r>
    <x v="0"/>
    <x v="2"/>
    <s v="February"/>
    <d v="2016-10-01T00:00:00"/>
    <s v="Dec 31, 2016"/>
    <x v="9"/>
    <x v="3"/>
    <n v="30.5975"/>
    <n v="0"/>
    <n v="2.9209999999999998"/>
    <m/>
    <n v="1.8"/>
    <n v="0"/>
    <n v="36.517000000000003"/>
    <m/>
  </r>
  <r>
    <x v="0"/>
    <x v="2"/>
    <s v="February"/>
    <d v="2016-10-01T00:00:00"/>
    <s v="Dec 31, 2016"/>
    <x v="9"/>
    <x v="4"/>
    <n v="19.042999999999999"/>
    <n v="0"/>
    <n v="6.7729999999999997"/>
    <m/>
    <n v="1.06"/>
    <n v="0"/>
    <n v="37.826000000000001"/>
    <m/>
  </r>
  <r>
    <x v="0"/>
    <x v="2"/>
    <s v="February"/>
    <d v="2016-10-01T00:00:00"/>
    <s v="Dec 31, 2016"/>
    <x v="9"/>
    <x v="5"/>
    <n v="9.6850000000000005"/>
    <n v="0"/>
    <n v="9.4960000000000004"/>
    <m/>
    <n v="0.54"/>
    <n v="0"/>
    <n v="36.295000000000002"/>
    <m/>
  </r>
  <r>
    <x v="0"/>
    <x v="2"/>
    <s v="January"/>
    <d v="2016-07-01T00:00:00"/>
    <s v="Sep 30, 2016"/>
    <x v="10"/>
    <x v="6"/>
    <n v="3.64"/>
    <n v="0"/>
    <n v="3.06"/>
    <n v="0"/>
    <n v="0.28999999999999998"/>
    <n v="0"/>
    <n v="33.75"/>
    <n v="0"/>
  </r>
  <r>
    <x v="0"/>
    <x v="2"/>
    <s v="January"/>
    <d v="2016-07-01T00:00:00"/>
    <s v="Sep 30, 2016"/>
    <x v="10"/>
    <x v="7"/>
    <n v="3.45"/>
    <n v="0"/>
    <n v="0.56000000000000005"/>
    <n v="0"/>
    <n v="0.32"/>
    <n v="0"/>
    <n v="34.29"/>
    <n v="0"/>
  </r>
  <r>
    <x v="0"/>
    <x v="2"/>
    <s v="January"/>
    <d v="2016-07-01T00:00:00"/>
    <s v="Sep 30, 2016"/>
    <x v="10"/>
    <x v="8"/>
    <n v="3.95"/>
    <n v="0"/>
    <n v="6.25"/>
    <n v="0"/>
    <n v="0.51"/>
    <n v="0"/>
    <n v="27.81"/>
    <n v="0"/>
  </r>
  <r>
    <x v="0"/>
    <x v="2"/>
    <s v="May"/>
    <d v="2017-01-01T00:00:00"/>
    <s v="March 31, 2017"/>
    <x v="11"/>
    <x v="9"/>
    <n v="28.08"/>
    <n v="0"/>
    <n v="1.59"/>
    <n v="0"/>
    <n v="1.89"/>
    <n v="0"/>
    <n v="27.81"/>
    <n v="0"/>
  </r>
  <r>
    <x v="0"/>
    <x v="2"/>
    <s v="May"/>
    <d v="2017-01-01T00:00:00"/>
    <s v="March 31, 2017"/>
    <x v="11"/>
    <x v="10"/>
    <n v="33.31"/>
    <n v="0"/>
    <n v="2.11"/>
    <n v="0"/>
    <n v="2.17"/>
    <n v="0"/>
    <n v="35.89"/>
    <n v="0"/>
  </r>
  <r>
    <x v="0"/>
    <x v="2"/>
    <s v="May"/>
    <d v="2017-01-01T00:00:00"/>
    <s v="March 31, 2017"/>
    <x v="11"/>
    <x v="11"/>
    <n v="27.13"/>
    <n v="0"/>
    <n v="2.17"/>
    <n v="0"/>
    <n v="1.83"/>
    <n v="0"/>
    <n v="29.75"/>
    <n v="0"/>
  </r>
  <r>
    <x v="0"/>
    <x v="3"/>
    <s v="April"/>
    <d v="2017-10-01T00:00:00"/>
    <s v="December 31, 2017"/>
    <x v="12"/>
    <x v="3"/>
    <n v="35.06"/>
    <n v="0"/>
    <n v="6.16"/>
    <n v="0"/>
    <n v="1.96"/>
    <n v="0"/>
    <n v="29.1"/>
    <n v="0"/>
  </r>
  <r>
    <x v="0"/>
    <x v="3"/>
    <s v="April"/>
    <d v="2017-10-01T00:00:00"/>
    <s v="December 31, 2017"/>
    <x v="12"/>
    <x v="4"/>
    <n v="23.53"/>
    <n v="0"/>
    <n v="5.1100000000000003"/>
    <n v="0"/>
    <n v="1.34"/>
    <n v="0"/>
    <n v="33.39"/>
    <n v="0"/>
  </r>
  <r>
    <x v="0"/>
    <x v="3"/>
    <s v="April"/>
    <d v="2017-10-01T00:00:00"/>
    <s v="December 31, 2017"/>
    <x v="12"/>
    <x v="5"/>
    <n v="12.11"/>
    <n v="0"/>
    <n v="8.86"/>
    <n v="0"/>
    <n v="0.43"/>
    <n v="0"/>
    <n v="24.82"/>
    <n v="0"/>
  </r>
  <r>
    <x v="0"/>
    <x v="3"/>
    <s v="August"/>
    <d v="2018-04-01T00:00:00"/>
    <s v="Jun 30, 2018"/>
    <x v="13"/>
    <x v="0"/>
    <n v="23.58"/>
    <m/>
    <n v="3.62"/>
    <m/>
    <n v="1.61"/>
    <m/>
    <n v="21.2"/>
    <m/>
  </r>
  <r>
    <x v="0"/>
    <x v="3"/>
    <s v="August"/>
    <d v="2018-04-01T00:00:00"/>
    <s v="Jun 30, 2018"/>
    <x v="13"/>
    <x v="1"/>
    <n v="5.05"/>
    <m/>
    <n v="0.75"/>
    <m/>
    <n v="0.36"/>
    <m/>
    <n v="27.75"/>
    <m/>
  </r>
  <r>
    <x v="0"/>
    <x v="3"/>
    <s v="August"/>
    <d v="2018-04-01T00:00:00"/>
    <s v="Jun 30, 2018"/>
    <x v="13"/>
    <x v="2"/>
    <n v="5.23"/>
    <m/>
    <n v="1.98"/>
    <m/>
    <n v="0.69"/>
    <m/>
    <n v="29.5"/>
    <m/>
  </r>
  <r>
    <x v="0"/>
    <x v="3"/>
    <s v="January"/>
    <d v="2017-07-01T00:00:00"/>
    <s v="Sep 30, 2017"/>
    <x v="14"/>
    <x v="6"/>
    <n v="4.55"/>
    <n v="0"/>
    <n v="3.57"/>
    <n v="0"/>
    <n v="0.28000000000000003"/>
    <n v="0"/>
    <n v="30.54"/>
    <n v="0"/>
  </r>
  <r>
    <x v="0"/>
    <x v="3"/>
    <s v="January"/>
    <d v="2017-07-01T00:00:00"/>
    <s v="Sep 30, 2017"/>
    <x v="14"/>
    <x v="7"/>
    <n v="4.21"/>
    <n v="0"/>
    <n v="0.55000000000000004"/>
    <n v="0"/>
    <n v="0.31"/>
    <n v="0"/>
    <n v="29.71"/>
    <n v="0"/>
  </r>
  <r>
    <x v="0"/>
    <x v="3"/>
    <s v="January"/>
    <d v="2017-07-01T00:00:00"/>
    <s v="Sep 30, 2017"/>
    <x v="14"/>
    <x v="8"/>
    <n v="5.28"/>
    <n v="0"/>
    <n v="6.08"/>
    <n v="0"/>
    <n v="0.32"/>
    <n v="0"/>
    <n v="29.78"/>
    <n v="0"/>
  </r>
  <r>
    <x v="0"/>
    <x v="3"/>
    <s v="May"/>
    <d v="2018-01-01T00:00:00"/>
    <s v="March 31, 2018"/>
    <x v="15"/>
    <x v="9"/>
    <n v="33.36"/>
    <m/>
    <n v="2.11"/>
    <m/>
    <n v="2.2799999999999998"/>
    <m/>
    <n v="27.64"/>
    <m/>
  </r>
  <r>
    <x v="0"/>
    <x v="3"/>
    <s v="May"/>
    <d v="2018-01-01T00:00:00"/>
    <s v="March 31, 2018"/>
    <x v="15"/>
    <x v="10"/>
    <n v="45.3"/>
    <m/>
    <n v="2.06"/>
    <m/>
    <n v="2.56"/>
    <m/>
    <n v="32.32"/>
    <m/>
  </r>
  <r>
    <x v="0"/>
    <x v="3"/>
    <s v="May"/>
    <d v="2018-01-01T00:00:00"/>
    <s v="March 31, 2018"/>
    <x v="15"/>
    <x v="11"/>
    <n v="33.17"/>
    <m/>
    <n v="2.89"/>
    <m/>
    <n v="1.8"/>
    <m/>
    <n v="29.97"/>
    <m/>
  </r>
  <r>
    <x v="0"/>
    <x v="3"/>
    <s v="November"/>
    <d v="2018-07-01T00:00:00"/>
    <s v="Sept 30, 2018"/>
    <x v="16"/>
    <x v="6"/>
    <n v="3.84"/>
    <m/>
    <n v="2.0699999999999998"/>
    <m/>
    <n v="0.27"/>
    <m/>
    <n v="28.76"/>
    <m/>
  </r>
  <r>
    <x v="0"/>
    <x v="3"/>
    <s v="November"/>
    <d v="2018-07-01T00:00:00"/>
    <s v="Sept 30, 2018"/>
    <x v="16"/>
    <x v="7"/>
    <n v="4.13"/>
    <m/>
    <n v="0.65"/>
    <m/>
    <n v="0.28000000000000003"/>
    <m/>
    <n v="27.86"/>
    <m/>
  </r>
  <r>
    <x v="0"/>
    <x v="3"/>
    <s v="November"/>
    <d v="2018-07-01T00:00:00"/>
    <s v="Sept 30, 2018"/>
    <x v="16"/>
    <x v="8"/>
    <n v="6.66"/>
    <m/>
    <n v="5.24"/>
    <m/>
    <n v="0.27"/>
    <m/>
    <n v="21.59"/>
    <m/>
  </r>
  <r>
    <x v="0"/>
    <x v="4"/>
    <s v="April"/>
    <d v="2018-10-01T00:00:00"/>
    <s v="December 31, 2018"/>
    <x v="17"/>
    <x v="3"/>
    <n v="24.52"/>
    <m/>
    <n v="13.04"/>
    <m/>
    <n v="2.61"/>
    <m/>
    <n v="54.000999999999998"/>
    <m/>
  </r>
  <r>
    <x v="0"/>
    <x v="4"/>
    <s v="April"/>
    <d v="2018-10-01T00:00:00"/>
    <s v="December 31, 2018"/>
    <x v="17"/>
    <x v="4"/>
    <n v="34.270000000000003"/>
    <m/>
    <n v="10.42"/>
    <m/>
    <n v="3.73"/>
    <m/>
    <n v="54.75"/>
    <m/>
  </r>
  <r>
    <x v="0"/>
    <x v="4"/>
    <s v="April"/>
    <d v="2018-10-01T00:00:00"/>
    <s v="December 31, 2018"/>
    <x v="17"/>
    <x v="5"/>
    <n v="14.88"/>
    <m/>
    <n v="10.73"/>
    <m/>
    <n v="1.1200000000000001"/>
    <m/>
    <n v="52.52"/>
    <m/>
  </r>
  <r>
    <x v="0"/>
    <x v="4"/>
    <s v="August"/>
    <d v="2019-04-01T00:00:00"/>
    <s v="Jun 30, 2019"/>
    <x v="18"/>
    <x v="0"/>
    <n v="19.52"/>
    <m/>
    <n v="2.11"/>
    <m/>
    <n v="1.4"/>
    <m/>
    <n v="58.11"/>
    <m/>
  </r>
  <r>
    <x v="0"/>
    <x v="4"/>
    <s v="August"/>
    <d v="2019-04-01T00:00:00"/>
    <s v="Jun 30, 2019"/>
    <x v="18"/>
    <x v="1"/>
    <n v="6.57"/>
    <m/>
    <n v="-0.47"/>
    <m/>
    <n v="0.48"/>
    <m/>
    <n v="56.23"/>
    <m/>
  </r>
  <r>
    <x v="0"/>
    <x v="4"/>
    <s v="August"/>
    <d v="2019-04-01T00:00:00"/>
    <s v="Jun 30, 2019"/>
    <x v="18"/>
    <x v="2"/>
    <n v="9.85"/>
    <m/>
    <n v="1.34"/>
    <m/>
    <n v="0.87"/>
    <m/>
    <n v="58.19"/>
    <m/>
  </r>
  <r>
    <x v="0"/>
    <x v="4"/>
    <s v="May"/>
    <d v="2019-01-01T00:00:00"/>
    <s v="March 31, 2019"/>
    <x v="19"/>
    <x v="9"/>
    <n v="36.909999999999997"/>
    <m/>
    <n v="2.42"/>
    <m/>
    <n v="2.42"/>
    <m/>
    <n v="48.68"/>
    <m/>
  </r>
  <r>
    <x v="0"/>
    <x v="4"/>
    <s v="May"/>
    <d v="2019-01-01T00:00:00"/>
    <s v="March 31, 2019"/>
    <x v="19"/>
    <x v="10"/>
    <n v="46.41"/>
    <m/>
    <n v="2.92"/>
    <m/>
    <n v="2.89"/>
    <m/>
    <n v="56.32"/>
    <m/>
  </r>
  <r>
    <x v="0"/>
    <x v="4"/>
    <s v="May"/>
    <d v="2019-01-01T00:00:00"/>
    <s v="March 31, 2019"/>
    <x v="19"/>
    <x v="11"/>
    <n v="31.94"/>
    <m/>
    <n v="2"/>
    <m/>
    <n v="2.33"/>
    <m/>
    <n v="54.95"/>
    <m/>
  </r>
  <r>
    <x v="0"/>
    <x v="4"/>
    <s v="November"/>
    <d v="2019-07-01T00:00:00"/>
    <s v="September 30, 2019"/>
    <x v="20"/>
    <x v="6"/>
    <n v="6.76"/>
    <m/>
    <n v="1.33"/>
    <m/>
    <n v="0.38"/>
    <m/>
    <n v="53.18"/>
    <m/>
  </r>
  <r>
    <x v="0"/>
    <x v="4"/>
    <s v="November"/>
    <d v="2019-07-01T00:00:00"/>
    <s v="September 30, 2019"/>
    <x v="20"/>
    <x v="7"/>
    <n v="4.2300000000000004"/>
    <m/>
    <n v="0.37"/>
    <m/>
    <n v="0.38"/>
    <m/>
    <n v="50.87"/>
    <m/>
  </r>
  <r>
    <x v="0"/>
    <x v="4"/>
    <s v="November"/>
    <d v="2019-07-01T00:00:00"/>
    <s v="September 30, 2019"/>
    <x v="20"/>
    <x v="8"/>
    <n v="6.67"/>
    <m/>
    <n v="3.63"/>
    <m/>
    <n v="0.46"/>
    <m/>
    <n v="31.32"/>
    <m/>
  </r>
  <r>
    <x v="0"/>
    <x v="5"/>
    <s v="April"/>
    <d v="2019-10-01T00:00:00"/>
    <s v="December 31, 2019"/>
    <x v="21"/>
    <x v="3"/>
    <n v="24.72"/>
    <m/>
    <n v="18.03"/>
    <m/>
    <n v="2.87"/>
    <m/>
    <n v="55.89"/>
    <m/>
  </r>
  <r>
    <x v="0"/>
    <x v="5"/>
    <s v="April"/>
    <d v="2019-10-01T00:00:00"/>
    <s v="December 31, 2019"/>
    <x v="21"/>
    <x v="4"/>
    <n v="40.61"/>
    <m/>
    <n v="12.37"/>
    <m/>
    <n v="3.88"/>
    <m/>
    <n v="56.47"/>
    <m/>
  </r>
  <r>
    <x v="0"/>
    <x v="5"/>
    <s v="April"/>
    <d v="2019-10-01T00:00:00"/>
    <s v="December 31, 2019"/>
    <x v="21"/>
    <x v="5"/>
    <n v="12.16"/>
    <m/>
    <n v="7.95"/>
    <m/>
    <n v="0.8"/>
    <m/>
    <n v="51.16"/>
    <m/>
  </r>
  <r>
    <x v="0"/>
    <x v="5"/>
    <s v="August"/>
    <d v="2020-04-01T00:00:00"/>
    <s v="Jun 30, 2020"/>
    <x v="22"/>
    <x v="0"/>
    <n v="18.14"/>
    <m/>
    <n v="2.0299999999999998"/>
    <m/>
    <n v="1.92"/>
    <m/>
    <n v="30.63"/>
    <m/>
  </r>
  <r>
    <x v="0"/>
    <x v="5"/>
    <s v="August"/>
    <d v="2020-04-01T00:00:00"/>
    <s v="Jun 30, 2020"/>
    <x v="22"/>
    <x v="1"/>
    <n v="4.21"/>
    <m/>
    <n v="-0.52"/>
    <m/>
    <n v="0.51"/>
    <m/>
    <n v="54.41"/>
    <m/>
  </r>
  <r>
    <x v="0"/>
    <x v="5"/>
    <s v="August"/>
    <d v="2020-04-01T00:00:00"/>
    <s v="Jun 30, 2020"/>
    <x v="22"/>
    <x v="2"/>
    <n v="11.01"/>
    <m/>
    <n v="0.39"/>
    <m/>
    <n v="0.92"/>
    <m/>
    <n v="42.84"/>
    <m/>
  </r>
  <r>
    <x v="0"/>
    <x v="5"/>
    <s v="May"/>
    <d v="2020-01-01T00:00:00"/>
    <s v="March 31, 2020"/>
    <x v="23"/>
    <x v="9"/>
    <n v="35.619999999999997"/>
    <m/>
    <n v="2.87"/>
    <m/>
    <n v="2.25"/>
    <m/>
    <n v="53.46"/>
    <m/>
  </r>
  <r>
    <x v="0"/>
    <x v="5"/>
    <s v="May"/>
    <d v="2020-01-01T00:00:00"/>
    <s v="March 31, 2020"/>
    <x v="23"/>
    <x v="10"/>
    <n v="38.130000000000003"/>
    <m/>
    <n v="-0.17"/>
    <m/>
    <n v="2.58"/>
    <m/>
    <n v="56.5"/>
    <m/>
  </r>
  <r>
    <x v="0"/>
    <x v="5"/>
    <s v="May"/>
    <d v="2020-01-01T00:00:00"/>
    <s v="March 31, 2020"/>
    <x v="23"/>
    <x v="11"/>
    <n v="29.72"/>
    <m/>
    <n v="1.56"/>
    <m/>
    <n v="1.87"/>
    <m/>
    <n v="52.62"/>
    <m/>
  </r>
  <r>
    <x v="0"/>
    <x v="5"/>
    <s v="November"/>
    <d v="2020-07-01T00:00:00"/>
    <s v="September 30, 2020"/>
    <x v="24"/>
    <x v="6"/>
    <n v="5.93"/>
    <m/>
    <n v="1.23"/>
    <m/>
    <n v="0.88"/>
    <m/>
    <n v="54.61"/>
    <m/>
  </r>
  <r>
    <x v="0"/>
    <x v="5"/>
    <s v="November"/>
    <d v="2020-07-01T00:00:00"/>
    <s v="September 30, 2020"/>
    <x v="24"/>
    <x v="7"/>
    <n v="4.42"/>
    <m/>
    <n v="1.27"/>
    <m/>
    <n v="0.6"/>
    <m/>
    <n v="53.94"/>
    <m/>
  </r>
  <r>
    <x v="0"/>
    <x v="5"/>
    <s v="November"/>
    <d v="2020-07-01T00:00:00"/>
    <s v="September 30, 2020"/>
    <x v="24"/>
    <x v="8"/>
    <n v="5.83"/>
    <m/>
    <n v="2.4500000000000002"/>
    <m/>
    <n v="1.72"/>
    <m/>
    <n v="41.39"/>
    <m/>
  </r>
  <r>
    <x v="0"/>
    <x v="6"/>
    <s v="April"/>
    <d v="2020-10-01T00:00:00"/>
    <s v="December 31, 2020"/>
    <x v="25"/>
    <x v="3"/>
    <n v="25.1"/>
    <m/>
    <n v="13"/>
    <m/>
    <n v="2.5"/>
    <m/>
    <n v="69.599999999999994"/>
    <m/>
  </r>
  <r>
    <x v="0"/>
    <x v="6"/>
    <s v="April"/>
    <d v="2020-10-01T00:00:00"/>
    <s v="December 31, 2020"/>
    <x v="25"/>
    <x v="4"/>
    <n v="25"/>
    <m/>
    <n v="10.6"/>
    <m/>
    <n v="6.1"/>
    <m/>
    <n v="73.3"/>
    <m/>
  </r>
  <r>
    <x v="0"/>
    <x v="6"/>
    <s v="April"/>
    <d v="2020-10-01T00:00:00"/>
    <s v="December 31, 2020"/>
    <x v="25"/>
    <x v="5"/>
    <n v="13.8"/>
    <m/>
    <n v="7.9"/>
    <m/>
    <n v="1.8"/>
    <m/>
    <n v="66.5"/>
    <m/>
  </r>
  <r>
    <x v="0"/>
    <x v="6"/>
    <s v="August"/>
    <d v="2021-04-01T00:00:00"/>
    <s v="Jun 30, 2021"/>
    <x v="26"/>
    <x v="0"/>
    <n v="16.899999999999999"/>
    <m/>
    <n v="1.8"/>
    <m/>
    <n v="2"/>
    <m/>
    <n v="64.900000000000006"/>
    <m/>
  </r>
  <r>
    <x v="0"/>
    <x v="6"/>
    <s v="August"/>
    <d v="2021-04-01T00:00:00"/>
    <s v="Jun 30, 2021"/>
    <x v="26"/>
    <x v="1"/>
    <n v="0.8"/>
    <m/>
    <n v="0.1"/>
    <m/>
    <n v="0.1"/>
    <m/>
    <n v="17.600000000000001"/>
    <m/>
  </r>
  <r>
    <x v="0"/>
    <x v="6"/>
    <s v="August"/>
    <d v="2021-04-01T00:00:00"/>
    <s v="Jun 30, 2021"/>
    <x v="26"/>
    <x v="2"/>
    <n v="1.9"/>
    <m/>
    <n v="0.2"/>
    <m/>
    <n v="0.1"/>
    <m/>
    <n v="22.3"/>
    <m/>
  </r>
  <r>
    <x v="0"/>
    <x v="6"/>
    <s v="May"/>
    <d v="2021-01-01T00:00:00"/>
    <s v="March 31, 2021"/>
    <x v="27"/>
    <x v="9"/>
    <n v="39.5"/>
    <m/>
    <n v="3.5"/>
    <m/>
    <n v="2.9"/>
    <m/>
    <n v="62"/>
    <m/>
  </r>
  <r>
    <x v="0"/>
    <x v="6"/>
    <s v="May"/>
    <d v="2021-01-01T00:00:00"/>
    <s v="March 31, 2021"/>
    <x v="27"/>
    <x v="10"/>
    <n v="45.9"/>
    <m/>
    <n v="-5.7"/>
    <m/>
    <n v="3.2"/>
    <m/>
    <n v="65.8"/>
    <m/>
  </r>
  <r>
    <x v="0"/>
    <x v="6"/>
    <s v="May"/>
    <d v="2021-01-01T00:00:00"/>
    <s v="March 31, 2021"/>
    <x v="27"/>
    <x v="11"/>
    <n v="28.5"/>
    <m/>
    <n v="1.2"/>
    <m/>
    <n v="2.2999999999999998"/>
    <m/>
    <n v="75.2"/>
    <m/>
  </r>
  <r>
    <x v="0"/>
    <x v="6"/>
    <s v="November"/>
    <d v="2021-07-01T00:00:00"/>
    <s v="September 30, 2021"/>
    <x v="28"/>
    <x v="6"/>
    <n v="0.8"/>
    <m/>
    <n v="0.2"/>
    <m/>
    <n v="0.1"/>
    <m/>
    <n v="17.7"/>
    <m/>
  </r>
  <r>
    <x v="0"/>
    <x v="6"/>
    <s v="November"/>
    <d v="2021-07-01T00:00:00"/>
    <s v="September 30, 2021"/>
    <x v="28"/>
    <x v="7"/>
    <n v="0.7"/>
    <m/>
    <n v="0.4"/>
    <m/>
    <n v="0.1"/>
    <m/>
    <n v="18.899999999999999"/>
    <m/>
  </r>
  <r>
    <x v="0"/>
    <x v="6"/>
    <s v="November"/>
    <d v="2021-07-01T00:00:00"/>
    <s v="September 30, 2021"/>
    <x v="28"/>
    <x v="8"/>
    <n v="0.9"/>
    <m/>
    <n v="0.4"/>
    <m/>
    <n v="0.2"/>
    <m/>
    <n v="16.399999999999999"/>
    <m/>
  </r>
  <r>
    <x v="0"/>
    <x v="7"/>
    <s v="April"/>
    <d v="2021-10-01T00:00:00"/>
    <s v="December 31, 2021"/>
    <x v="29"/>
    <x v="3"/>
    <n v="27.9"/>
    <m/>
    <n v="12.5"/>
    <m/>
    <n v="2.6"/>
    <m/>
    <n v="74"/>
    <m/>
  </r>
  <r>
    <x v="0"/>
    <x v="7"/>
    <s v="April"/>
    <d v="2021-10-01T00:00:00"/>
    <s v="December 31, 2021"/>
    <x v="29"/>
    <x v="4"/>
    <n v="32.1"/>
    <n v="0"/>
    <n v="16"/>
    <n v="0"/>
    <n v="2.8"/>
    <m/>
    <n v="76.8"/>
    <m/>
  </r>
  <r>
    <x v="0"/>
    <x v="7"/>
    <s v="April"/>
    <d v="2021-10-01T00:00:00"/>
    <s v="December 31, 2021"/>
    <x v="29"/>
    <x v="5"/>
    <n v="12.2"/>
    <m/>
    <n v="8.6"/>
    <m/>
    <n v="3.3"/>
    <m/>
    <n v="61.1"/>
    <m/>
  </r>
  <r>
    <x v="0"/>
    <x v="7"/>
    <s v="August"/>
    <d v="2022-04-01T00:00:00"/>
    <s v="Jun 30, 2022"/>
    <x v="30"/>
    <x v="0"/>
    <n v="30.6"/>
    <m/>
    <n v="3.5"/>
    <m/>
    <n v="2.2000000000000002"/>
    <m/>
    <n v="65.5"/>
    <m/>
  </r>
  <r>
    <x v="0"/>
    <x v="7"/>
    <s v="August"/>
    <d v="2022-04-01T00:00:00"/>
    <s v="Jun 30, 2022"/>
    <x v="30"/>
    <x v="1"/>
    <n v="9.8000000000000007"/>
    <m/>
    <n v="1.9"/>
    <m/>
    <n v="0.7"/>
    <m/>
    <n v="75.099999999999994"/>
    <m/>
  </r>
  <r>
    <x v="0"/>
    <x v="7"/>
    <s v="August"/>
    <d v="2022-04-01T00:00:00"/>
    <s v="Jun 30, 2022"/>
    <x v="30"/>
    <x v="2"/>
    <n v="12.4"/>
    <m/>
    <n v="1.4"/>
    <m/>
    <n v="1.3"/>
    <m/>
    <n v="73.5"/>
    <m/>
  </r>
  <r>
    <x v="0"/>
    <x v="7"/>
    <s v="May"/>
    <d v="2022-01-01T00:00:00"/>
    <s v="March 31, 2022"/>
    <x v="31"/>
    <x v="9"/>
    <n v="34.4"/>
    <m/>
    <n v="8.6999999999999993"/>
    <m/>
    <n v="3.8"/>
    <m/>
    <n v="67.3"/>
    <m/>
  </r>
  <r>
    <x v="0"/>
    <x v="7"/>
    <s v="May"/>
    <d v="2022-01-01T00:00:00"/>
    <s v="March 31, 2022"/>
    <x v="31"/>
    <x v="10"/>
    <n v="66.900000000000006"/>
    <m/>
    <n v="-6.1"/>
    <m/>
    <n v="3.9"/>
    <m/>
    <n v="73.5"/>
    <m/>
  </r>
  <r>
    <x v="0"/>
    <x v="7"/>
    <s v="May"/>
    <d v="2022-01-01T00:00:00"/>
    <s v="March 31, 2022"/>
    <x v="31"/>
    <x v="11"/>
    <n v="34.4"/>
    <m/>
    <n v="1.8"/>
    <m/>
    <n v="3.4"/>
    <m/>
    <n v="74.3"/>
    <m/>
  </r>
  <r>
    <x v="0"/>
    <x v="7"/>
    <s v="November"/>
    <d v="2022-07-01T00:00:00"/>
    <s v="September 30, 2022"/>
    <x v="32"/>
    <x v="6"/>
    <n v="6.8"/>
    <m/>
    <n v="0"/>
    <m/>
    <n v="0.7"/>
    <m/>
    <n v="68.900000000000006"/>
    <m/>
  </r>
  <r>
    <x v="0"/>
    <x v="7"/>
    <s v="November"/>
    <d v="2022-07-01T00:00:00"/>
    <s v="September 30, 2022"/>
    <x v="32"/>
    <x v="7"/>
    <n v="6.1"/>
    <m/>
    <n v="1.4"/>
    <m/>
    <n v="0.6"/>
    <m/>
    <n v="67.599999999999994"/>
    <m/>
  </r>
  <r>
    <x v="0"/>
    <x v="7"/>
    <s v="November"/>
    <d v="2022-07-01T00:00:00"/>
    <s v="September 30, 2022"/>
    <x v="32"/>
    <x v="8"/>
    <n v="6.6"/>
    <m/>
    <n v="2.2999999999999998"/>
    <m/>
    <n v="1.2"/>
    <m/>
    <n v="57.1"/>
    <m/>
  </r>
  <r>
    <x v="0"/>
    <x v="8"/>
    <s v="April"/>
    <d v="2022-10-01T00:00:00"/>
    <s v="December 31, 2022"/>
    <x v="33"/>
    <x v="3"/>
    <n v="39.5"/>
    <m/>
    <n v="15.4"/>
    <m/>
    <n v="3.4"/>
    <m/>
    <n v="77"/>
    <m/>
  </r>
  <r>
    <x v="0"/>
    <x v="8"/>
    <s v="April"/>
    <d v="2022-10-01T00:00:00"/>
    <s v="December 31, 2022"/>
    <x v="33"/>
    <x v="4"/>
    <n v="28.1"/>
    <m/>
    <n v="14.7"/>
    <m/>
    <n v="3.7"/>
    <m/>
    <n v="77.5"/>
    <m/>
  </r>
  <r>
    <x v="0"/>
    <x v="8"/>
    <s v="April"/>
    <d v="2022-10-01T00:00:00"/>
    <s v="December 31, 2022"/>
    <x v="33"/>
    <x v="5"/>
    <n v="17.5"/>
    <m/>
    <n v="10.3"/>
    <m/>
    <n v="1.2"/>
    <m/>
    <n v="74.2"/>
    <m/>
  </r>
  <r>
    <x v="0"/>
    <x v="8"/>
    <s v="August"/>
    <d v="2023-04-01T00:00:00"/>
    <s v="Jun 30, 2023"/>
    <x v="34"/>
    <x v="0"/>
    <n v="16.8"/>
    <m/>
    <n v="3.4"/>
    <m/>
    <n v="1.9"/>
    <m/>
    <n v="66.400000000000006"/>
    <m/>
  </r>
  <r>
    <x v="0"/>
    <x v="8"/>
    <s v="August"/>
    <d v="2023-04-01T00:00:00"/>
    <s v="Jun 30, 2023"/>
    <x v="34"/>
    <x v="1"/>
    <n v="6.5"/>
    <m/>
    <n v="2.2999999999999998"/>
    <m/>
    <n v="0.7"/>
    <m/>
    <n v="68.7"/>
    <m/>
  </r>
  <r>
    <x v="0"/>
    <x v="8"/>
    <s v="August"/>
    <d v="2023-04-01T00:00:00"/>
    <s v="Jun 30, 2023"/>
    <x v="34"/>
    <x v="2"/>
    <n v="15.9"/>
    <m/>
    <n v="2.5"/>
    <m/>
    <n v="1.2"/>
    <m/>
    <n v="71.8"/>
    <m/>
  </r>
  <r>
    <x v="0"/>
    <x v="8"/>
    <s v="May"/>
    <d v="2023-01-01T00:00:00"/>
    <s v="March 31, 2023"/>
    <x v="35"/>
    <x v="9"/>
    <n v="3.79"/>
    <m/>
    <n v="0.89"/>
    <m/>
    <n v="0.28000000000000003"/>
    <m/>
    <n v="6.78"/>
    <m/>
  </r>
  <r>
    <x v="0"/>
    <x v="8"/>
    <s v="May"/>
    <d v="2023-01-01T00:00:00"/>
    <s v="March 31, 2023"/>
    <x v="35"/>
    <x v="10"/>
    <n v="5.0599999999999996"/>
    <m/>
    <n v="-0.5"/>
    <m/>
    <n v="0.28000000000000003"/>
    <m/>
    <n v="7.66"/>
    <m/>
  </r>
  <r>
    <x v="0"/>
    <x v="8"/>
    <s v="May"/>
    <d v="2023-01-01T00:00:00"/>
    <s v="March 31, 2023"/>
    <x v="35"/>
    <x v="11"/>
    <n v="5.05"/>
    <m/>
    <n v="0.21"/>
    <m/>
    <n v="0.31"/>
    <m/>
    <n v="7.72"/>
    <m/>
  </r>
  <r>
    <x v="1"/>
    <x v="0"/>
    <s v="April"/>
    <d v="2014-10-01T00:00:00"/>
    <s v="December 31, 2014"/>
    <x v="36"/>
    <x v="3"/>
    <n v="913.18"/>
    <n v="127.37"/>
    <n v="649.26"/>
    <n v="46.46"/>
    <n v="97.38"/>
    <n v="12.92"/>
    <n v="1285.8900000000001"/>
    <n v="24.71"/>
  </r>
  <r>
    <x v="1"/>
    <x v="0"/>
    <s v="April"/>
    <d v="2014-10-01T00:00:00"/>
    <s v="December 31, 2014"/>
    <x v="36"/>
    <x v="4"/>
    <n v="557.23"/>
    <n v="245.76"/>
    <n v="394.23"/>
    <n v="180.87"/>
    <n v="61.31"/>
    <n v="26.74"/>
    <n v="1124.44"/>
    <n v="96.92"/>
  </r>
  <r>
    <x v="1"/>
    <x v="0"/>
    <s v="April"/>
    <d v="2014-10-01T00:00:00"/>
    <s v="December 31, 2014"/>
    <x v="36"/>
    <x v="5"/>
    <n v="255.31"/>
    <n v="113.27"/>
    <n v="203.99"/>
    <n v="84.22"/>
    <n v="28.89"/>
    <n v="12.47"/>
    <n v="892.62"/>
    <n v="56.08"/>
  </r>
  <r>
    <x v="1"/>
    <x v="0"/>
    <s v="August"/>
    <d v="2015-04-01T00:00:00"/>
    <s v="Jun 30, 2015"/>
    <x v="0"/>
    <x v="0"/>
    <n v="835.65"/>
    <n v="-244.81"/>
    <n v="560.12"/>
    <n v="-166.05"/>
    <n v="83.25"/>
    <n v="-26"/>
    <n v="1141.17"/>
    <n v="-78.680000000000007"/>
  </r>
  <r>
    <x v="1"/>
    <x v="0"/>
    <s v="August"/>
    <d v="2015-04-01T00:00:00"/>
    <s v="Jun 30, 2015"/>
    <x v="0"/>
    <x v="1"/>
    <n v="226.88"/>
    <n v="-52.91"/>
    <n v="163.47"/>
    <n v="-40.67"/>
    <n v="21.93"/>
    <n v="-5.16"/>
    <n v="779.64"/>
    <n v="-29.44"/>
  </r>
  <r>
    <x v="1"/>
    <x v="0"/>
    <s v="August"/>
    <d v="2015-04-01T00:00:00"/>
    <s v="Jun 30, 2015"/>
    <x v="0"/>
    <x v="2"/>
    <n v="398.02"/>
    <n v="-148.28"/>
    <n v="298.27999999999997"/>
    <n v="-106.08"/>
    <n v="39.49"/>
    <n v="-15.2"/>
    <n v="871.4"/>
    <n v="-69.400000000000006"/>
  </r>
  <r>
    <x v="1"/>
    <x v="0"/>
    <s v="May"/>
    <d v="2015-01-01T00:00:00"/>
    <s v="March 31, 2015"/>
    <x v="3"/>
    <x v="9"/>
    <n v="1378.25"/>
    <n v="67.97"/>
    <n v="909.66"/>
    <n v="45.45"/>
    <n v="139.44999999999999"/>
    <n v="6.25"/>
    <n v="1634.38"/>
    <n v="27"/>
  </r>
  <r>
    <x v="1"/>
    <x v="0"/>
    <s v="May"/>
    <d v="2015-01-01T00:00:00"/>
    <s v="March 31, 2015"/>
    <x v="3"/>
    <x v="10"/>
    <n v="1250.53"/>
    <n v="153.24"/>
    <n v="812.86"/>
    <n v="84.84"/>
    <n v="128"/>
    <n v="14.96"/>
    <n v="1522.65"/>
    <n v="39.68"/>
  </r>
  <r>
    <x v="1"/>
    <x v="0"/>
    <s v="May"/>
    <d v="2015-01-01T00:00:00"/>
    <s v="March 31, 2015"/>
    <x v="3"/>
    <x v="11"/>
    <n v="1314.69"/>
    <n v="-260.48"/>
    <n v="876.05"/>
    <n v="-156.88"/>
    <n v="132.1"/>
    <n v="-26.8"/>
    <n v="1467.2"/>
    <n v="-77.680000000000007"/>
  </r>
  <r>
    <x v="1"/>
    <x v="0"/>
    <s v="November"/>
    <d v="2015-07-01T00:00:00"/>
    <s v="Sept 30, 2015"/>
    <x v="37"/>
    <x v="6"/>
    <n v="165.39"/>
    <n v="1.98"/>
    <n v="107.78"/>
    <n v="5.93"/>
    <n v="14.91"/>
    <n v="0.18"/>
    <n v="830.95"/>
    <n v="4.67"/>
  </r>
  <r>
    <x v="1"/>
    <x v="0"/>
    <s v="November"/>
    <d v="2015-07-01T00:00:00"/>
    <s v="Sept 30, 2015"/>
    <x v="37"/>
    <x v="7"/>
    <n v="176.87"/>
    <n v="-16.32"/>
    <n v="109.77"/>
    <n v="-6.07"/>
    <n v="16.440000000000001"/>
    <n v="-1.92"/>
    <n v="834.33"/>
    <n v="-9.17"/>
  </r>
  <r>
    <x v="1"/>
    <x v="0"/>
    <s v="November"/>
    <d v="2015-07-01T00:00:00"/>
    <s v="Sept 30, 2015"/>
    <x v="37"/>
    <x v="8"/>
    <n v="163.36000000000001"/>
    <n v="22.54"/>
    <n v="114.76"/>
    <n v="12.5"/>
    <n v="14.25"/>
    <n v="1.82"/>
    <n v="872.57"/>
    <n v="8.9"/>
  </r>
  <r>
    <x v="1"/>
    <x v="1"/>
    <s v="April"/>
    <d v="2015-10-01T00:00:00"/>
    <s v="December 31, 2015"/>
    <x v="38"/>
    <x v="3"/>
    <n v="683.6"/>
    <n v="111.01"/>
    <n v="438.34"/>
    <n v="69.58"/>
    <n v="56.12"/>
    <n v="8.76"/>
    <n v="1109.83"/>
    <n v="29.44"/>
  </r>
  <r>
    <x v="1"/>
    <x v="1"/>
    <s v="April"/>
    <d v="2015-10-01T00:00:00"/>
    <s v="December 31, 2015"/>
    <x v="38"/>
    <x v="4"/>
    <n v="472.58"/>
    <n v="136.41"/>
    <n v="323.2"/>
    <n v="90.66"/>
    <n v="39.72"/>
    <n v="11.27"/>
    <n v="1006.92"/>
    <n v="48.77"/>
  </r>
  <r>
    <x v="1"/>
    <x v="1"/>
    <s v="April"/>
    <d v="2015-10-01T00:00:00"/>
    <s v="December 31, 2015"/>
    <x v="38"/>
    <x v="5"/>
    <n v="259.79000000000002"/>
    <n v="131.84"/>
    <n v="174.79"/>
    <n v="95.25"/>
    <n v="22.16"/>
    <n v="11"/>
    <n v="874.27"/>
    <n v="70.52"/>
  </r>
  <r>
    <x v="1"/>
    <x v="1"/>
    <s v="August"/>
    <d v="2016-04-01T00:00:00"/>
    <s v="Jun 30, 2016"/>
    <x v="4"/>
    <x v="0"/>
    <n v="823.19"/>
    <n v="-126.85"/>
    <n v="501.5"/>
    <n v="-86.91"/>
    <n v="61.44"/>
    <n v="-10.47"/>
    <n v="1152.8"/>
    <n v="-35.32"/>
  </r>
  <r>
    <x v="1"/>
    <x v="1"/>
    <s v="August"/>
    <d v="2016-04-01T00:00:00"/>
    <s v="Jun 30, 2016"/>
    <x v="4"/>
    <x v="1"/>
    <n v="235.58"/>
    <n v="-47.8"/>
    <n v="147.34"/>
    <n v="-40.39"/>
    <n v="16.93"/>
    <n v="-6"/>
    <n v="796.23"/>
    <n v="-28.42"/>
  </r>
  <r>
    <x v="1"/>
    <x v="1"/>
    <s v="August"/>
    <d v="2016-04-01T00:00:00"/>
    <s v="Jun 30, 2016"/>
    <x v="4"/>
    <x v="2"/>
    <n v="482.47"/>
    <n v="-152.08000000000001"/>
    <n v="336.1"/>
    <n v="-109.94"/>
    <n v="35.409999999999997"/>
    <n v="-9.19"/>
    <n v="985.42"/>
    <n v="-72.12"/>
  </r>
  <r>
    <x v="1"/>
    <x v="1"/>
    <s v="May"/>
    <d v="2016-01-01T00:00:00"/>
    <s v="March 31, 2016"/>
    <x v="7"/>
    <x v="9"/>
    <n v="1133.5899999999999"/>
    <n v="-54.54"/>
    <n v="734.93"/>
    <n v="-34.299999999999997"/>
    <n v="87.09"/>
    <n v="-5.37"/>
    <n v="1371.54"/>
    <n v="-28.98"/>
  </r>
  <r>
    <x v="1"/>
    <x v="1"/>
    <s v="May"/>
    <d v="2016-01-01T00:00:00"/>
    <s v="March 31, 2016"/>
    <x v="7"/>
    <x v="10"/>
    <n v="1060.0999999999999"/>
    <n v="148.77000000000001"/>
    <n v="632.86"/>
    <n v="85.98"/>
    <n v="82.92"/>
    <n v="11.12"/>
    <n v="1348.86"/>
    <n v="53.45"/>
  </r>
  <r>
    <x v="1"/>
    <x v="1"/>
    <s v="May"/>
    <d v="2016-01-01T00:00:00"/>
    <s v="March 31, 2016"/>
    <x v="7"/>
    <x v="11"/>
    <n v="1019.86"/>
    <n v="-136.66999999999999"/>
    <n v="651.30999999999995"/>
    <n v="-85.55"/>
    <n v="76.930000000000007"/>
    <n v="-11.19"/>
    <n v="1272.94"/>
    <n v="-40.11"/>
  </r>
  <r>
    <x v="1"/>
    <x v="1"/>
    <s v="November"/>
    <d v="2016-07-01T00:00:00"/>
    <s v="Sept 30, 2016"/>
    <x v="39"/>
    <x v="6"/>
    <n v="157.57"/>
    <n v="-3.89"/>
    <n v="111.54"/>
    <n v="1.27"/>
    <n v="10.49"/>
    <n v="-0.41"/>
    <n v="905.8"/>
    <n v="-0.65"/>
  </r>
  <r>
    <x v="1"/>
    <x v="1"/>
    <s v="November"/>
    <d v="2016-07-01T00:00:00"/>
    <s v="Sept 30, 2016"/>
    <x v="39"/>
    <x v="7"/>
    <n v="174.33"/>
    <n v="-28.04"/>
    <n v="109.52"/>
    <n v="-8.15"/>
    <n v="11.93"/>
    <n v="-2.4700000000000002"/>
    <n v="833.73"/>
    <n v="-3.77"/>
  </r>
  <r>
    <x v="1"/>
    <x v="1"/>
    <s v="November"/>
    <d v="2016-07-01T00:00:00"/>
    <s v="Sept 30, 2016"/>
    <x v="39"/>
    <x v="8"/>
    <n v="162.1"/>
    <n v="13.92"/>
    <n v="114.65"/>
    <n v="8.91"/>
    <n v="10.24"/>
    <n v="0.81"/>
    <n v="785.45"/>
    <n v="6.63"/>
  </r>
  <r>
    <x v="1"/>
    <x v="2"/>
    <s v="April"/>
    <d v="2016-10-01T00:00:00"/>
    <s v="Dec 31, 2016"/>
    <x v="40"/>
    <x v="3"/>
    <n v="819.04"/>
    <n v="280.11"/>
    <n v="538.62"/>
    <n v="170.09"/>
    <n v="47.89"/>
    <n v="16.829999999999998"/>
    <n v="1225.6500000000001"/>
    <n v="89.92"/>
  </r>
  <r>
    <x v="1"/>
    <x v="2"/>
    <s v="April"/>
    <d v="2016-10-01T00:00:00"/>
    <s v="Dec 31, 2016"/>
    <x v="40"/>
    <x v="4"/>
    <n v="472.16"/>
    <n v="144.4"/>
    <n v="328.39"/>
    <n v="93.7"/>
    <n v="28.37"/>
    <n v="8.6"/>
    <n v="1039.1099999999999"/>
    <n v="44.38"/>
  </r>
  <r>
    <x v="1"/>
    <x v="2"/>
    <s v="April"/>
    <d v="2016-10-01T00:00:00"/>
    <s v="Dec 31, 2016"/>
    <x v="40"/>
    <x v="5"/>
    <n v="230.94"/>
    <n v="121.07"/>
    <n v="164.09"/>
    <n v="92.82"/>
    <n v="14.27"/>
    <n v="7.34"/>
    <n v="856.11"/>
    <n v="69.58"/>
  </r>
  <r>
    <x v="1"/>
    <x v="2"/>
    <s v="August"/>
    <d v="2017-04-01T00:00:00"/>
    <s v="Jun 30, 2017"/>
    <x v="8"/>
    <x v="0"/>
    <n v="794.3"/>
    <n v="-232.64"/>
    <n v="523.28"/>
    <n v="-155.04"/>
    <n v="42.25"/>
    <n v="-13.24"/>
    <n v="1035.96"/>
    <n v="-84.24"/>
  </r>
  <r>
    <x v="1"/>
    <x v="2"/>
    <s v="August"/>
    <d v="2017-04-01T00:00:00"/>
    <s v="Jun 30, 2017"/>
    <x v="8"/>
    <x v="1"/>
    <n v="274.48"/>
    <n v="-84.37"/>
    <n v="175.37"/>
    <n v="-59.23"/>
    <n v="13.91"/>
    <n v="-4.49"/>
    <n v="717.81"/>
    <n v="-38.549999999999997"/>
  </r>
  <r>
    <x v="1"/>
    <x v="2"/>
    <s v="August"/>
    <d v="2017-04-01T00:00:00"/>
    <s v="Jun 30, 2017"/>
    <x v="8"/>
    <x v="2"/>
    <n v="503.08"/>
    <n v="-87.67"/>
    <n v="317.23"/>
    <n v="-58.77"/>
    <n v="26.13"/>
    <n v="-5.16"/>
    <n v="909.67"/>
    <n v="-26.95"/>
  </r>
  <r>
    <x v="1"/>
    <x v="2"/>
    <s v="May"/>
    <d v="2017-01-01T00:00:00"/>
    <s v="March 31, 2017"/>
    <x v="11"/>
    <x v="9"/>
    <n v="1109.1199999999999"/>
    <n v="-145.22999999999999"/>
    <n v="714.34"/>
    <n v="-83.34"/>
    <n v="60.24"/>
    <n v="-8.5299999999999994"/>
    <n v="1252.99"/>
    <n v="-58.61"/>
  </r>
  <r>
    <x v="1"/>
    <x v="2"/>
    <s v="May"/>
    <d v="2017-01-01T00:00:00"/>
    <s v="March 31, 2017"/>
    <x v="11"/>
    <x v="10"/>
    <n v="1229.55"/>
    <n v="-34.200000000000003"/>
    <n v="755.57"/>
    <n v="-22.09"/>
    <n v="68.52"/>
    <n v="-3.29"/>
    <n v="1318.7"/>
    <n v="-16.440000000000001"/>
  </r>
  <r>
    <x v="1"/>
    <x v="2"/>
    <s v="May"/>
    <d v="2017-01-01T00:00:00"/>
    <s v="March 31, 2017"/>
    <x v="11"/>
    <x v="11"/>
    <n v="1065.8699999999999"/>
    <n v="19.239999999999998"/>
    <n v="661.11"/>
    <n v="13.22"/>
    <n v="56.64"/>
    <n v="0.54"/>
    <n v="1270.06"/>
    <n v="21.22"/>
  </r>
  <r>
    <x v="1"/>
    <x v="2"/>
    <s v="November"/>
    <d v="2017-07-01T00:00:00"/>
    <s v="Sept 30, 2017"/>
    <x v="41"/>
    <x v="6"/>
    <n v="178.93"/>
    <n v="-14.94"/>
    <n v="114.37"/>
    <n v="-3.72"/>
    <n v="8.4"/>
    <n v="-0.63"/>
    <n v="734.11"/>
    <n v="-2.14"/>
  </r>
  <r>
    <x v="1"/>
    <x v="2"/>
    <s v="November"/>
    <d v="2017-07-01T00:00:00"/>
    <s v="Sept 30, 2017"/>
    <x v="41"/>
    <x v="7"/>
    <n v="178.05"/>
    <n v="-12.51"/>
    <n v="113.44"/>
    <n v="-9.9600000000000009"/>
    <n v="8.6999999999999993"/>
    <n v="-0.73"/>
    <n v="738.29"/>
    <n v="-11.11"/>
  </r>
  <r>
    <x v="1"/>
    <x v="2"/>
    <s v="November"/>
    <d v="2017-07-01T00:00:00"/>
    <s v="Sept 30, 2017"/>
    <x v="41"/>
    <x v="8"/>
    <n v="203.52"/>
    <n v="31.57"/>
    <n v="141.62"/>
    <n v="20.81"/>
    <n v="9.2799999999999994"/>
    <n v="1.28"/>
    <n v="750.78"/>
    <n v="16.75"/>
  </r>
  <r>
    <x v="1"/>
    <x v="3"/>
    <s v="April"/>
    <d v="2017-10-01T00:00:00"/>
    <s v="December 31, 2017"/>
    <x v="12"/>
    <x v="3"/>
    <n v="941.02"/>
    <n v="430.28"/>
    <n v="621.55999999999995"/>
    <n v="266.33999999999997"/>
    <n v="40.08"/>
    <n v="18.940000000000001"/>
    <n v="1283.54"/>
    <n v="135.88"/>
  </r>
  <r>
    <x v="1"/>
    <x v="3"/>
    <s v="April"/>
    <d v="2017-10-01T00:00:00"/>
    <s v="December 31, 2017"/>
    <x v="12"/>
    <x v="4"/>
    <n v="546.4"/>
    <n v="250.06"/>
    <n v="368.69"/>
    <n v="167.66"/>
    <n v="23.68"/>
    <n v="11.19"/>
    <n v="1010.26"/>
    <n v="85.33"/>
  </r>
  <r>
    <x v="1"/>
    <x v="3"/>
    <s v="April"/>
    <d v="2017-10-01T00:00:00"/>
    <s v="December 31, 2017"/>
    <x v="12"/>
    <x v="5"/>
    <n v="214.99"/>
    <n v="92.03"/>
    <n v="155.19"/>
    <n v="68.650000000000006"/>
    <n v="9.64"/>
    <n v="4.2"/>
    <n v="756.61"/>
    <n v="44.87"/>
  </r>
  <r>
    <x v="1"/>
    <x v="3"/>
    <s v="August"/>
    <d v="2018-04-01T00:00:00"/>
    <s v="Jun 30, 2018"/>
    <x v="13"/>
    <x v="0"/>
    <n v="1002.2"/>
    <n v="-166.05"/>
    <n v="650.51"/>
    <n v="-106.47"/>
    <n v="40.71"/>
    <n v="-7.47"/>
    <n v="1202.32"/>
    <n v="-42.42"/>
  </r>
  <r>
    <x v="1"/>
    <x v="3"/>
    <s v="August"/>
    <d v="2018-04-01T00:00:00"/>
    <s v="Jun 30, 2018"/>
    <x v="13"/>
    <x v="1"/>
    <n v="258.99"/>
    <n v="-43.86"/>
    <n v="160.24"/>
    <n v="-27.99"/>
    <n v="10.08"/>
    <n v="-1.91"/>
    <n v="774.78"/>
    <n v="-9.7799999999999994"/>
  </r>
  <r>
    <x v="1"/>
    <x v="3"/>
    <s v="August"/>
    <d v="2018-04-01T00:00:00"/>
    <s v="Jun 30, 2018"/>
    <x v="13"/>
    <x v="2"/>
    <n v="543.71"/>
    <n v="-261.08999999999997"/>
    <n v="367.29"/>
    <n v="-183.99"/>
    <n v="22.31"/>
    <n v="-10.97"/>
    <n v="884.33"/>
    <n v="-117.02"/>
  </r>
  <r>
    <x v="1"/>
    <x v="3"/>
    <s v="May"/>
    <d v="2018-01-01T00:00:00"/>
    <s v="March 31, 2018"/>
    <x v="15"/>
    <x v="9"/>
    <n v="1285.06"/>
    <n v="-197.15"/>
    <n v="826.88"/>
    <n v="-121.75"/>
    <n v="53.26"/>
    <n v="-8.84"/>
    <n v="1366.39"/>
    <n v="-75.06"/>
  </r>
  <r>
    <x v="1"/>
    <x v="3"/>
    <s v="May"/>
    <d v="2018-01-01T00:00:00"/>
    <s v="March 31, 2018"/>
    <x v="15"/>
    <x v="10"/>
    <n v="1555.01"/>
    <n v="-139.4"/>
    <n v="954.18"/>
    <n v="-89.33"/>
    <n v="65.3"/>
    <n v="-6.4"/>
    <n v="1486.52"/>
    <n v="-45.03"/>
  </r>
  <r>
    <x v="1"/>
    <x v="3"/>
    <s v="May"/>
    <d v="2018-01-01T00:00:00"/>
    <s v="March 31, 2018"/>
    <x v="15"/>
    <x v="11"/>
    <n v="1040.01"/>
    <n v="61.28"/>
    <n v="666.6"/>
    <n v="46.5"/>
    <n v="42.64"/>
    <n v="2.3199999999999998"/>
    <n v="1255.67"/>
    <n v="35.159999999999997"/>
  </r>
  <r>
    <x v="1"/>
    <x v="3"/>
    <s v="November"/>
    <d v="2018-07-01T00:00:00"/>
    <s v="Sept 30, 2018"/>
    <x v="16"/>
    <x v="6"/>
    <n v="172.94"/>
    <n v="-30.38"/>
    <n v="124.28"/>
    <n v="-24.66"/>
    <n v="6.46"/>
    <n v="-0.9"/>
    <n v="830.58"/>
    <n v="-26.79"/>
  </r>
  <r>
    <x v="1"/>
    <x v="3"/>
    <s v="November"/>
    <d v="2018-07-01T00:00:00"/>
    <s v="Sept 30, 2018"/>
    <x v="16"/>
    <x v="7"/>
    <n v="170.16"/>
    <n v="-14.53"/>
    <n v="127.23"/>
    <n v="0.88"/>
    <n v="6.63"/>
    <n v="-0.78"/>
    <n v="785.56"/>
    <n v="0.12"/>
  </r>
  <r>
    <x v="1"/>
    <x v="3"/>
    <s v="November"/>
    <d v="2018-07-01T00:00:00"/>
    <s v="Sept 30, 2018"/>
    <x v="16"/>
    <x v="8"/>
    <n v="182.5"/>
    <n v="36.96"/>
    <n v="130.80000000000001"/>
    <n v="31.08"/>
    <n v="6.66"/>
    <n v="1.57"/>
    <n v="711.45"/>
    <n v="33.380000000000003"/>
  </r>
  <r>
    <x v="1"/>
    <x v="4"/>
    <s v="April"/>
    <d v="2018-10-01T00:00:00"/>
    <s v="December 31, 2018"/>
    <x v="17"/>
    <x v="3"/>
    <n v="1009.03"/>
    <n v="131.07"/>
    <n v="670.26"/>
    <n v="56.32"/>
    <n v="35.31"/>
    <n v="4.76"/>
    <n v="1240.8800000000001"/>
    <n v="18.88"/>
  </r>
  <r>
    <x v="1"/>
    <x v="4"/>
    <s v="April"/>
    <d v="2018-10-01T00:00:00"/>
    <s v="December 31, 2018"/>
    <x v="17"/>
    <x v="4"/>
    <n v="725.4"/>
    <n v="218.43"/>
    <n v="482.62"/>
    <n v="151.88999999999999"/>
    <n v="25.56"/>
    <n v="7.96"/>
    <n v="1092.8"/>
    <n v="69.569999999999993"/>
  </r>
  <r>
    <x v="1"/>
    <x v="4"/>
    <s v="April"/>
    <d v="2018-10-01T00:00:00"/>
    <s v="December 31, 2018"/>
    <x v="17"/>
    <x v="5"/>
    <n v="304.83"/>
    <n v="195.83"/>
    <n v="212.91"/>
    <n v="137.09"/>
    <n v="10.94"/>
    <n v="6.61"/>
    <n v="863.52"/>
    <n v="85.03"/>
  </r>
  <r>
    <x v="1"/>
    <x v="4"/>
    <s v="August"/>
    <d v="2019-04-01T00:00:00"/>
    <s v="Jun 30, 2019"/>
    <x v="18"/>
    <x v="0"/>
    <n v="885.71"/>
    <n v="-170.04"/>
    <n v="587.70000000000005"/>
    <n v="-118.2"/>
    <n v="29.48"/>
    <n v="-6.18"/>
    <n v="1063.8399999999999"/>
    <n v="-49.95"/>
  </r>
  <r>
    <x v="1"/>
    <x v="4"/>
    <s v="August"/>
    <d v="2019-04-01T00:00:00"/>
    <s v="Jun 30, 2019"/>
    <x v="18"/>
    <x v="1"/>
    <n v="305.42"/>
    <n v="-88.16"/>
    <n v="191.81"/>
    <n v="-62.09"/>
    <n v="9.84"/>
    <n v="-3"/>
    <n v="748.24"/>
    <n v="-39.47"/>
  </r>
  <r>
    <x v="1"/>
    <x v="4"/>
    <s v="August"/>
    <d v="2019-04-01T00:00:00"/>
    <s v="Jun 30, 2019"/>
    <x v="18"/>
    <x v="2"/>
    <n v="606.57000000000005"/>
    <n v="-174.67"/>
    <n v="384.69"/>
    <n v="-125.16"/>
    <n v="19.79"/>
    <n v="-6.2"/>
    <n v="940.98"/>
    <n v="-60.71"/>
  </r>
  <r>
    <x v="1"/>
    <x v="4"/>
    <s v="May"/>
    <d v="2019-01-01T00:00:00"/>
    <s v="March 31, 2019"/>
    <x v="19"/>
    <x v="9"/>
    <n v="1459.79"/>
    <n v="-246.23"/>
    <n v="928.21"/>
    <n v="-142.47"/>
    <n v="49.21"/>
    <n v="-8.6"/>
    <n v="1444.66"/>
    <n v="-81.84"/>
  </r>
  <r>
    <x v="1"/>
    <x v="4"/>
    <s v="May"/>
    <d v="2019-01-01T00:00:00"/>
    <s v="March 31, 2019"/>
    <x v="19"/>
    <x v="10"/>
    <n v="1273.79"/>
    <n v="251.04"/>
    <n v="809.61"/>
    <n v="149.41"/>
    <n v="43.76"/>
    <n v="8"/>
    <n v="1401.66"/>
    <n v="79.59"/>
  </r>
  <r>
    <x v="1"/>
    <x v="4"/>
    <s v="May"/>
    <d v="2019-01-01T00:00:00"/>
    <s v="March 31, 2019"/>
    <x v="19"/>
    <x v="11"/>
    <n v="1242.28"/>
    <n v="-84.79"/>
    <n v="810.99"/>
    <n v="-48.73"/>
    <n v="41.33"/>
    <n v="-3.23"/>
    <n v="1381.94"/>
    <n v="-21.82"/>
  </r>
  <r>
    <x v="1"/>
    <x v="4"/>
    <s v="November"/>
    <d v="2019-07-01T00:00:00"/>
    <s v="September 30, 2019"/>
    <x v="20"/>
    <x v="6"/>
    <n v="193.08"/>
    <n v="-27.29"/>
    <n v="115.8"/>
    <n v="-13.61"/>
    <n v="5.81"/>
    <n v="-0.84"/>
    <n v="778.11"/>
    <n v="-9.32"/>
  </r>
  <r>
    <x v="1"/>
    <x v="4"/>
    <s v="November"/>
    <d v="2019-07-01T00:00:00"/>
    <s v="September 30, 2019"/>
    <x v="20"/>
    <x v="7"/>
    <n v="226.64"/>
    <n v="-2.36"/>
    <n v="124.41"/>
    <n v="2.71"/>
    <n v="6.72"/>
    <n v="-0.24"/>
    <n v="792.83"/>
    <n v="-3.75"/>
  </r>
  <r>
    <x v="1"/>
    <x v="4"/>
    <s v="November"/>
    <d v="2019-07-01T00:00:00"/>
    <s v="September 30, 2019"/>
    <x v="20"/>
    <x v="8"/>
    <n v="195.39"/>
    <n v="19.7"/>
    <n v="135.38999999999999"/>
    <n v="11.89"/>
    <n v="5.47"/>
    <n v="0.35"/>
    <n v="732.49"/>
    <n v="11.16"/>
  </r>
  <r>
    <x v="1"/>
    <x v="5"/>
    <s v="April"/>
    <d v="2019-10-01T00:00:00"/>
    <s v="December 31, 2019"/>
    <x v="21"/>
    <x v="3"/>
    <n v="1028.3699999999999"/>
    <n v="163.91"/>
    <n v="659.35"/>
    <n v="99.39"/>
    <n v="28.17"/>
    <n v="4.4000000000000004"/>
    <n v="1209.71"/>
    <n v="48.5"/>
  </r>
  <r>
    <x v="1"/>
    <x v="5"/>
    <s v="April"/>
    <d v="2019-10-01T00:00:00"/>
    <s v="December 31, 2019"/>
    <x v="21"/>
    <x v="4"/>
    <n v="714.65"/>
    <n v="232.08"/>
    <n v="431.25"/>
    <n v="146.03"/>
    <n v="19.84"/>
    <n v="6.66"/>
    <n v="1153.1300000000001"/>
    <n v="67.739999999999995"/>
  </r>
  <r>
    <x v="1"/>
    <x v="5"/>
    <s v="April"/>
    <d v="2019-10-01T00:00:00"/>
    <s v="December 31, 2019"/>
    <x v="21"/>
    <x v="5"/>
    <n v="263.12"/>
    <n v="161.68"/>
    <n v="192.27"/>
    <n v="115.8"/>
    <n v="7.55"/>
    <n v="4.6900000000000004"/>
    <n v="875.31"/>
    <n v="67.39"/>
  </r>
  <r>
    <x v="1"/>
    <x v="5"/>
    <s v="August"/>
    <d v="2020-04-01T00:00:00"/>
    <s v="Jun 30, 2020"/>
    <x v="22"/>
    <x v="0"/>
    <n v="846.73"/>
    <n v="-105.52"/>
    <n v="477.33"/>
    <n v="-77.59"/>
    <n v="22.03"/>
    <n v="-3.11"/>
    <n v="1028.76"/>
    <n v="-32.19"/>
  </r>
  <r>
    <x v="1"/>
    <x v="5"/>
    <s v="August"/>
    <d v="2020-04-01T00:00:00"/>
    <s v="Jun 30, 2020"/>
    <x v="22"/>
    <x v="1"/>
    <n v="283.98"/>
    <n v="-60.67"/>
    <n v="149.77000000000001"/>
    <n v="-48.31"/>
    <n v="7.06"/>
    <n v="-1.63"/>
    <n v="777.89"/>
    <n v="-30.35"/>
  </r>
  <r>
    <x v="1"/>
    <x v="5"/>
    <s v="August"/>
    <d v="2020-04-01T00:00:00"/>
    <s v="Jun 30, 2020"/>
    <x v="22"/>
    <x v="2"/>
    <n v="648.49"/>
    <n v="-169.45"/>
    <n v="367.57"/>
    <n v="-108.28"/>
    <n v="16.75"/>
    <n v="-4.76"/>
    <n v="960.48"/>
    <n v="-55.19"/>
  </r>
  <r>
    <x v="1"/>
    <x v="5"/>
    <s v="May"/>
    <d v="2020-01-01T00:00:00"/>
    <s v="March 31, 2020"/>
    <x v="23"/>
    <x v="9"/>
    <n v="1226.23"/>
    <n v="-27.16"/>
    <n v="779.84"/>
    <n v="-9.1999999999999993"/>
    <n v="32.31"/>
    <n v="-0.8"/>
    <n v="1377.4"/>
    <n v="-15.93"/>
  </r>
  <r>
    <x v="1"/>
    <x v="5"/>
    <s v="May"/>
    <d v="2020-01-01T00:00:00"/>
    <s v="March 31, 2020"/>
    <x v="23"/>
    <x v="10"/>
    <n v="1180.8900000000001"/>
    <n v="24.14"/>
    <n v="755.04"/>
    <n v="3.49"/>
    <n v="31.8"/>
    <n v="0.23"/>
    <n v="1381.36"/>
    <n v="-28.61"/>
  </r>
  <r>
    <x v="1"/>
    <x v="5"/>
    <s v="May"/>
    <d v="2020-01-01T00:00:00"/>
    <s v="March 31, 2020"/>
    <x v="23"/>
    <x v="11"/>
    <n v="1074.78"/>
    <n v="-148.47999999999999"/>
    <n v="692.65"/>
    <n v="-101.05"/>
    <n v="28.31"/>
    <n v="-4.18"/>
    <n v="1275.79"/>
    <n v="-43.47"/>
  </r>
  <r>
    <x v="1"/>
    <x v="5"/>
    <s v="November"/>
    <d v="2020-07-01T00:00:00"/>
    <s v="September 30, 2020"/>
    <x v="24"/>
    <x v="6"/>
    <n v="198.28"/>
    <n v="-8.89"/>
    <n v="102.84"/>
    <n v="0.11"/>
    <n v="4.55"/>
    <n v="-0.28999999999999998"/>
    <n v="776.85"/>
    <n v="0.92"/>
  </r>
  <r>
    <x v="1"/>
    <x v="5"/>
    <s v="November"/>
    <d v="2020-07-01T00:00:00"/>
    <s v="September 30, 2020"/>
    <x v="24"/>
    <x v="7"/>
    <n v="234.89"/>
    <n v="-41.03"/>
    <n v="111.35"/>
    <n v="-18.75"/>
    <n v="5.51"/>
    <n v="-1"/>
    <n v="833.73"/>
    <n v="-12.31"/>
  </r>
  <r>
    <x v="1"/>
    <x v="5"/>
    <s v="November"/>
    <d v="2020-07-01T00:00:00"/>
    <s v="September 30, 2020"/>
    <x v="24"/>
    <x v="8"/>
    <n v="214.54"/>
    <n v="30.43"/>
    <n v="122.98"/>
    <n v="28.46"/>
    <n v="4.84"/>
    <n v="0.57999999999999996"/>
    <n v="739.74"/>
    <n v="17.64"/>
  </r>
  <r>
    <x v="1"/>
    <x v="6"/>
    <s v="April"/>
    <d v="2020-10-01T00:00:00"/>
    <s v="December 31, 2020"/>
    <x v="25"/>
    <x v="3"/>
    <n v="892.47"/>
    <n v="242.34"/>
    <n v="556.79999999999995"/>
    <n v="152.35"/>
    <n v="19.11"/>
    <n v="5.34"/>
    <n v="1238.32"/>
    <n v="81.36"/>
  </r>
  <r>
    <x v="1"/>
    <x v="6"/>
    <s v="April"/>
    <d v="2020-10-01T00:00:00"/>
    <s v="December 31, 2020"/>
    <x v="25"/>
    <x v="4"/>
    <n v="614.38"/>
    <n v="109.03"/>
    <n v="381.06"/>
    <n v="63.97"/>
    <n v="13.72"/>
    <n v="2.4900000000000002"/>
    <n v="1067.79"/>
    <n v="23.21"/>
  </r>
  <r>
    <x v="1"/>
    <x v="6"/>
    <s v="April"/>
    <d v="2020-10-01T00:00:00"/>
    <s v="December 31, 2020"/>
    <x v="25"/>
    <x v="5"/>
    <n v="341.82"/>
    <n v="166.7"/>
    <n v="208.42"/>
    <n v="114.14"/>
    <n v="7.77"/>
    <n v="3.75"/>
    <n v="871.58"/>
    <n v="72.28"/>
  </r>
  <r>
    <x v="1"/>
    <x v="6"/>
    <s v="August"/>
    <d v="2021-04-01T00:00:00"/>
    <s v="Jun 30, 2021"/>
    <x v="26"/>
    <x v="0"/>
    <n v="745.59"/>
    <n v="-102.43"/>
    <n v="454.54"/>
    <n v="-75.16"/>
    <n v="15.9"/>
    <n v="-2.4700000000000002"/>
    <n v="1054.1600000000001"/>
    <n v="-33.93"/>
  </r>
  <r>
    <x v="1"/>
    <x v="6"/>
    <s v="August"/>
    <d v="2021-04-01T00:00:00"/>
    <s v="Jun 30, 2021"/>
    <x v="26"/>
    <x v="1"/>
    <n v="263.19"/>
    <n v="-31.8"/>
    <n v="152.32"/>
    <n v="-37.01"/>
    <n v="5.42"/>
    <n v="-0.63"/>
    <n v="859.67"/>
    <n v="-20.52"/>
  </r>
  <r>
    <x v="1"/>
    <x v="6"/>
    <s v="August"/>
    <d v="2021-04-01T00:00:00"/>
    <s v="Jun 30, 2021"/>
    <x v="26"/>
    <x v="2"/>
    <n v="540.66"/>
    <n v="-162.96"/>
    <n v="324.85000000000002"/>
    <n v="-108.52"/>
    <n v="11.38"/>
    <n v="-3.4"/>
    <n v="963.09"/>
    <n v="-61.25"/>
  </r>
  <r>
    <x v="1"/>
    <x v="6"/>
    <s v="May"/>
    <d v="2021-01-01T00:00:00"/>
    <s v="March 31, 2021"/>
    <x v="27"/>
    <x v="9"/>
    <n v="1339.16"/>
    <n v="-77.58"/>
    <n v="781.42"/>
    <n v="-7.85"/>
    <n v="27.72"/>
    <n v="-1.49"/>
    <n v="1429.09"/>
    <n v="-9.61"/>
  </r>
  <r>
    <x v="1"/>
    <x v="6"/>
    <s v="May"/>
    <d v="2021-01-01T00:00:00"/>
    <s v="March 31, 2021"/>
    <x v="27"/>
    <x v="10"/>
    <n v="1206.49"/>
    <n v="69.52"/>
    <n v="718.44"/>
    <n v="21.37"/>
    <n v="25.71"/>
    <n v="0.96"/>
    <n v="1397.03"/>
    <n v="0.8"/>
  </r>
  <r>
    <x v="1"/>
    <x v="6"/>
    <s v="May"/>
    <d v="2021-01-01T00:00:00"/>
    <s v="March 31, 2021"/>
    <x v="27"/>
    <x v="11"/>
    <n v="1092.55"/>
    <n v="-203.72"/>
    <n v="682.29"/>
    <n v="-140.68"/>
    <n v="23.31"/>
    <n v="-4.4800000000000004"/>
    <n v="1312.56"/>
    <n v="-62.04"/>
  </r>
  <r>
    <x v="1"/>
    <x v="6"/>
    <s v="November"/>
    <d v="2021-07-01T00:00:00"/>
    <s v="September 30, 2021"/>
    <x v="28"/>
    <x v="6"/>
    <n v="202.26"/>
    <n v="-9.9"/>
    <n v="120.91"/>
    <n v="0.62"/>
    <n v="4.01"/>
    <n v="-2.39"/>
    <n v="965.32"/>
    <n v="-16.670000000000002"/>
  </r>
  <r>
    <x v="1"/>
    <x v="6"/>
    <s v="November"/>
    <d v="2021-07-01T00:00:00"/>
    <s v="September 30, 2021"/>
    <x v="28"/>
    <x v="7"/>
    <n v="254.42"/>
    <n v="-43.42"/>
    <n v="114.64"/>
    <n v="-11.02"/>
    <n v="4.8499999999999996"/>
    <n v="-3.59"/>
    <n v="817.87"/>
    <n v="-22.81"/>
  </r>
  <r>
    <x v="1"/>
    <x v="6"/>
    <s v="November"/>
    <d v="2021-07-01T00:00:00"/>
    <s v="September 30, 2021"/>
    <x v="28"/>
    <x v="8"/>
    <n v="200.37"/>
    <n v="7.5"/>
    <n v="135.94999999999999"/>
    <n v="14.26"/>
    <n v="3.66"/>
    <n v="0.16"/>
    <n v="772.34"/>
    <n v="9.0399999999999991"/>
  </r>
  <r>
    <x v="1"/>
    <x v="7"/>
    <s v="April"/>
    <d v="2021-10-01T00:00:00"/>
    <s v="December 31, 2021"/>
    <x v="29"/>
    <x v="3"/>
    <n v="946.83"/>
    <n v="129.03"/>
    <n v="571.34"/>
    <n v="107.4"/>
    <n v="17.48"/>
    <n v="2.37"/>
    <n v="1278.54"/>
    <n v="48.21"/>
  </r>
  <r>
    <x v="1"/>
    <x v="7"/>
    <s v="April"/>
    <d v="2021-10-01T00:00:00"/>
    <s v="December 31, 2021"/>
    <x v="29"/>
    <x v="4"/>
    <n v="605.84"/>
    <n v="225.16"/>
    <n v="350.94"/>
    <n v="176.35"/>
    <n v="11.53"/>
    <n v="3.99"/>
    <n v="1126.58"/>
    <n v="73.209999999999994"/>
  </r>
  <r>
    <x v="1"/>
    <x v="7"/>
    <s v="April"/>
    <d v="2021-10-01T00:00:00"/>
    <s v="December 31, 2021"/>
    <x v="29"/>
    <x v="5"/>
    <n v="208.94"/>
    <n v="113.86"/>
    <n v="139.94"/>
    <n v="102.99"/>
    <n v="3.96"/>
    <n v="2.16"/>
    <n v="872.83"/>
    <n v="43.51"/>
  </r>
  <r>
    <x v="1"/>
    <x v="7"/>
    <s v="August"/>
    <d v="2022-04-01T00:00:00"/>
    <s v="Jun 30, 2022"/>
    <x v="30"/>
    <x v="0"/>
    <n v="876.17"/>
    <n v="-132.76"/>
    <n v="567.49"/>
    <n v="-116"/>
    <n v="16.12"/>
    <n v="-2.54"/>
    <n v="1166.5999999999999"/>
    <n v="-64.12"/>
  </r>
  <r>
    <x v="1"/>
    <x v="7"/>
    <s v="August"/>
    <d v="2022-04-01T00:00:00"/>
    <s v="Jun 30, 2022"/>
    <x v="30"/>
    <x v="1"/>
    <n v="247.81"/>
    <n v="-17.84"/>
    <n v="148.57"/>
    <n v="-10.93"/>
    <n v="4.5199999999999996"/>
    <n v="-0.39"/>
    <n v="756.82"/>
    <n v="69.87"/>
  </r>
  <r>
    <x v="1"/>
    <x v="7"/>
    <s v="August"/>
    <d v="2022-04-01T00:00:00"/>
    <s v="Jun 30, 2022"/>
    <x v="30"/>
    <x v="2"/>
    <n v="521.41999999999996"/>
    <n v="-204.01"/>
    <n v="378.98"/>
    <n v="-154.71"/>
    <n v="9.92"/>
    <n v="-3.7"/>
    <n v="1089.77"/>
    <n v="-142.51"/>
  </r>
  <r>
    <x v="1"/>
    <x v="7"/>
    <s v="May"/>
    <d v="2022-01-01T00:00:00"/>
    <s v="March 31, 2022"/>
    <x v="31"/>
    <x v="9"/>
    <n v="1409.92"/>
    <n v="-157.88"/>
    <n v="857.33"/>
    <n v="-69.5"/>
    <n v="25.83"/>
    <n v="-2.98"/>
    <n v="1151.9100000000001"/>
    <n v="46.92"/>
  </r>
  <r>
    <x v="1"/>
    <x v="7"/>
    <s v="May"/>
    <d v="2022-01-01T00:00:00"/>
    <s v="March 31, 2022"/>
    <x v="31"/>
    <x v="10"/>
    <n v="1131.3800000000001"/>
    <n v="230.09"/>
    <n v="774.02"/>
    <n v="159.04"/>
    <n v="24.84"/>
    <n v="4.26"/>
    <n v="1772.52"/>
    <n v="43.64"/>
  </r>
  <r>
    <x v="1"/>
    <x v="7"/>
    <s v="May"/>
    <d v="2022-01-01T00:00:00"/>
    <s v="March 31, 2022"/>
    <x v="31"/>
    <x v="11"/>
    <n v="1189.8"/>
    <n v="-156.35"/>
    <n v="786.39"/>
    <n v="-206.41"/>
    <n v="21.5"/>
    <n v="-2.71"/>
    <n v="1590.09"/>
    <n v="-122.14"/>
  </r>
  <r>
    <x v="1"/>
    <x v="7"/>
    <s v="November"/>
    <d v="2022-07-01T00:00:00"/>
    <s v="September 30, 2022"/>
    <x v="32"/>
    <x v="6"/>
    <n v="215.98"/>
    <n v="-23.05"/>
    <n v="138"/>
    <n v="6.97"/>
    <n v="3.75"/>
    <n v="-0.45"/>
    <n v="1143.3800000000001"/>
    <n v="-53.15"/>
  </r>
  <r>
    <x v="1"/>
    <x v="7"/>
    <s v="November"/>
    <d v="2022-07-01T00:00:00"/>
    <s v="September 30, 2022"/>
    <x v="32"/>
    <x v="7"/>
    <n v="239.37"/>
    <n v="-22.33"/>
    <n v="142.24"/>
    <n v="-25.83"/>
    <n v="4.1399999999999997"/>
    <n v="-0.43"/>
    <n v="1033.75"/>
    <n v="-55.87"/>
  </r>
  <r>
    <x v="1"/>
    <x v="7"/>
    <s v="November"/>
    <d v="2022-07-01T00:00:00"/>
    <s v="September 30, 2022"/>
    <x v="32"/>
    <x v="8"/>
    <n v="205.47"/>
    <n v="22.84"/>
    <n v="137.94999999999999"/>
    <n v="23.23"/>
    <n v="3.24"/>
    <n v="0.38"/>
    <n v="852.28"/>
    <n v="79.069999999999993"/>
  </r>
  <r>
    <x v="1"/>
    <x v="8"/>
    <s v="April"/>
    <d v="2022-10-01T00:00:00"/>
    <s v="December 31, 2022"/>
    <x v="33"/>
    <x v="3"/>
    <n v="969.78"/>
    <n v="151.46"/>
    <n v="531.66999999999996"/>
    <n v="140.47999999999999"/>
    <n v="16.38"/>
    <n v="2.39"/>
    <n v="1384.31"/>
    <n v="117.92"/>
  </r>
  <r>
    <x v="1"/>
    <x v="8"/>
    <s v="April"/>
    <d v="2022-10-01T00:00:00"/>
    <s v="December 31, 2022"/>
    <x v="33"/>
    <x v="4"/>
    <n v="536.63"/>
    <n v="256.2"/>
    <n v="330.51"/>
    <n v="197.45"/>
    <n v="9.15"/>
    <n v="4.24"/>
    <n v="1150.28"/>
    <n v="43.39"/>
  </r>
  <r>
    <x v="1"/>
    <x v="8"/>
    <s v="April"/>
    <d v="2022-10-01T00:00:00"/>
    <s v="December 31, 2022"/>
    <x v="33"/>
    <x v="5"/>
    <n v="329.17"/>
    <n v="124.4"/>
    <n v="200.37"/>
    <n v="107.84"/>
    <n v="5.53"/>
    <n v="2.19"/>
    <n v="1047.57"/>
    <n v="63.44"/>
  </r>
  <r>
    <x v="1"/>
    <x v="8"/>
    <s v="August"/>
    <d v="2023-04-01T00:00:00"/>
    <s v="Jun 30, 2023"/>
    <x v="34"/>
    <x v="0"/>
    <n v="813.91"/>
    <n v="-163.46"/>
    <n v="545.74"/>
    <n v="-141.36000000000001"/>
    <n v="13.79"/>
    <n v="-2.79"/>
    <n v="1222.27"/>
    <n v="-106.43"/>
  </r>
  <r>
    <x v="1"/>
    <x v="8"/>
    <s v="August"/>
    <d v="2023-04-01T00:00:00"/>
    <s v="Jun 30, 2023"/>
    <x v="34"/>
    <x v="1"/>
    <n v="237.76"/>
    <n v="-30.37"/>
    <n v="148.52000000000001"/>
    <n v="-38.07"/>
    <n v="3.77"/>
    <n v="-0.62"/>
    <n v="1076.01"/>
    <n v="-21.91"/>
  </r>
  <r>
    <x v="1"/>
    <x v="8"/>
    <s v="August"/>
    <d v="2023-04-01T00:00:00"/>
    <s v="Jun 30, 2023"/>
    <x v="34"/>
    <x v="2"/>
    <n v="494.73"/>
    <n v="-158.46"/>
    <n v="330.82"/>
    <n v="-105.64"/>
    <n v="8.6"/>
    <n v="-2.54"/>
    <n v="1064.23"/>
    <n v="-60.89"/>
  </r>
  <r>
    <x v="1"/>
    <x v="8"/>
    <s v="May"/>
    <d v="2023-01-01T00:00:00"/>
    <s v="March 31, 2023"/>
    <x v="35"/>
    <x v="9"/>
    <n v="1195"/>
    <n v="-81.36"/>
    <n v="871.95"/>
    <n v="-129.22999999999999"/>
    <n v="29.07"/>
    <n v="-9.2100000000000009"/>
    <n v="1597.11"/>
    <n v="-113.49"/>
  </r>
  <r>
    <x v="1"/>
    <x v="8"/>
    <s v="May"/>
    <d v="2023-01-01T00:00:00"/>
    <s v="March 31, 2023"/>
    <x v="35"/>
    <x v="10"/>
    <n v="1236.1500000000001"/>
    <n v="-18.13"/>
    <n v="721.85"/>
    <n v="0.01"/>
    <n v="10.71"/>
    <n v="7.56"/>
    <n v="1445.45"/>
    <n v="14.78"/>
  </r>
  <r>
    <x v="1"/>
    <x v="8"/>
    <s v="May"/>
    <d v="2023-01-01T00:00:00"/>
    <s v="March 31, 2023"/>
    <x v="35"/>
    <x v="11"/>
    <n v="1118.31"/>
    <n v="-58.98"/>
    <n v="740.92"/>
    <n v="-55.65"/>
    <n v="18.86"/>
    <n v="-0.96"/>
    <n v="1398.82"/>
    <n v="18.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C0EB59-F1AD-46FB-8667-44A8C0E4D4C5}" name="PivotTable1" cacheId="4" dataOnRows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D7" firstHeaderRow="1" firstDataRow="2" firstDataCol="1" rowPageCount="2" colPageCount="1"/>
  <pivotFields count="8">
    <pivotField axis="axisCol" showAll="0">
      <items count="3">
        <item x="0"/>
        <item x="1"/>
        <item t="default"/>
      </items>
    </pivotField>
    <pivotField axis="axisPage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numFmtId="14" showAll="0"/>
    <pivotField showAll="0"/>
    <pivotField axis="axisPage" showAll="0">
      <items count="7">
        <item x="4"/>
        <item x="5"/>
        <item x="3"/>
        <item x="1"/>
        <item x="0"/>
        <item x="2"/>
        <item t="default"/>
      </items>
    </pivotField>
    <pivotField showAll="0"/>
    <pivotField dataField="1" showAll="0"/>
    <pivotField dataField="1" showAll="0"/>
  </pivotFields>
  <rowFields count="1">
    <field x="-2"/>
  </rowFields>
  <rowItems count="2">
    <i>
      <x/>
    </i>
    <i i="1">
      <x v="1"/>
    </i>
  </rowItems>
  <colFields count="1">
    <field x="0"/>
  </colFields>
  <colItems count="3">
    <i>
      <x/>
    </i>
    <i>
      <x v="1"/>
    </i>
    <i t="grand">
      <x/>
    </i>
  </colItems>
  <pageFields count="2">
    <pageField fld="1" item="8" hier="-1"/>
    <pageField fld="4" item="3" hier="-1"/>
  </pageFields>
  <dataFields count="2">
    <dataField name="Sum of Number_Low_Vol_Consumers" fld="6" baseField="0" baseItem="0"/>
    <dataField name="Sum of Number_Large_Vol_Consume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302FA4-FF36-4798-920D-5D38DBB484A9}" name="PivotTable2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E32" firstHeaderRow="0" firstDataRow="1" firstDataCol="1" rowPageCount="2" colPageCount="1"/>
  <pivotFields count="15">
    <pivotField axis="axisRow" showAll="0" sortType="descending">
      <items count="3">
        <item x="0"/>
        <item x="1"/>
        <item t="default"/>
      </items>
    </pivotField>
    <pivotField axis="axisPage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14" showAll="0"/>
    <pivotField showAll="0"/>
    <pivotField axis="axisPage" numFmtId="22" multipleItemSelectionAllowed="1" showAll="0">
      <items count="43">
        <item h="1" x="2"/>
        <item h="1" x="1"/>
        <item h="1" x="36"/>
        <item h="1" x="3"/>
        <item h="1" x="0"/>
        <item h="1" x="37"/>
        <item h="1" x="6"/>
        <item h="1" x="5"/>
        <item h="1" x="38"/>
        <item h="1" x="7"/>
        <item h="1" x="4"/>
        <item h="1" x="39"/>
        <item h="1" x="10"/>
        <item h="1" x="9"/>
        <item h="1" x="40"/>
        <item h="1" x="11"/>
        <item h="1" x="8"/>
        <item h="1" x="41"/>
        <item h="1" x="14"/>
        <item h="1" x="12"/>
        <item h="1" x="15"/>
        <item h="1" x="13"/>
        <item h="1" x="16"/>
        <item h="1" x="17"/>
        <item h="1" x="19"/>
        <item h="1" x="18"/>
        <item h="1" x="20"/>
        <item h="1" x="21"/>
        <item h="1" x="23"/>
        <item h="1" x="22"/>
        <item h="1" x="24"/>
        <item h="1" x="25"/>
        <item h="1" x="27"/>
        <item h="1" x="26"/>
        <item h="1" x="28"/>
        <item h="1" x="29"/>
        <item x="31"/>
        <item x="30"/>
        <item x="32"/>
        <item x="33"/>
        <item h="1" x="35"/>
        <item h="1" x="34"/>
        <item t="default"/>
      </items>
    </pivotField>
    <pivotField axis="axisRow" showAll="0">
      <items count="13">
        <item x="10"/>
        <item x="9"/>
        <item x="11"/>
        <item x="0"/>
        <item x="2"/>
        <item x="1"/>
        <item x="7"/>
        <item x="6"/>
        <item x="8"/>
        <item x="5"/>
        <item x="4"/>
        <item x="3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</pivotFields>
  <rowFields count="2">
    <field x="0"/>
    <field x="6"/>
  </rowFields>
  <rowItems count="2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5" hier="-1"/>
  </pageFields>
  <dataFields count="4">
    <dataField name="Sum of SSC_Quantity_of_Gas_Sold_Residential_Metered" fld="7" baseField="0" baseItem="0"/>
    <dataField name="Sum of SSC_Quantity_of_Gas_Sold_Residential_Unbilled_Estimate" fld="8" baseField="0" baseItem="0"/>
    <dataField name="Sum of SSC_Quantity_of_Gas_Sold_Non_Residential_Metered" fld="9" baseField="0" baseItem="0"/>
    <dataField name="Sum of SSC_Quantity_of_Gas_Sold_Non_Residential_Unbilled_Estimate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9B2431-BDB0-43CE-BAD9-0912FDA0537A}" name="PivotTable3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0:E67" firstHeaderRow="0" firstDataRow="1" firstDataCol="1" rowPageCount="2" colPageCount="1"/>
  <pivotFields count="15">
    <pivotField axis="axisRow" showAll="0" sortType="descending">
      <items count="3">
        <item x="0"/>
        <item x="1"/>
        <item t="default"/>
      </items>
    </pivotField>
    <pivotField axis="axisPage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14" showAll="0"/>
    <pivotField showAll="0"/>
    <pivotField axis="axisPage" numFmtId="22" multipleItemSelectionAllowed="1" showAll="0">
      <items count="43">
        <item h="1" x="2"/>
        <item h="1" x="1"/>
        <item h="1" x="36"/>
        <item h="1" x="3"/>
        <item h="1" x="0"/>
        <item h="1" x="37"/>
        <item h="1" x="6"/>
        <item h="1" x="5"/>
        <item h="1" x="38"/>
        <item h="1" x="7"/>
        <item h="1" x="4"/>
        <item h="1" x="39"/>
        <item h="1" x="10"/>
        <item h="1" x="9"/>
        <item h="1" x="40"/>
        <item h="1" x="11"/>
        <item h="1" x="8"/>
        <item h="1" x="41"/>
        <item h="1" x="14"/>
        <item h="1" x="12"/>
        <item h="1" x="15"/>
        <item h="1" x="13"/>
        <item h="1" x="16"/>
        <item h="1" x="17"/>
        <item h="1" x="19"/>
        <item h="1" x="18"/>
        <item h="1" x="20"/>
        <item h="1" x="21"/>
        <item h="1" x="23"/>
        <item h="1" x="22"/>
        <item h="1" x="24"/>
        <item h="1" x="25"/>
        <item h="1" x="27"/>
        <item h="1" x="26"/>
        <item h="1" x="28"/>
        <item h="1" x="29"/>
        <item x="31"/>
        <item x="30"/>
        <item x="32"/>
        <item x="33"/>
        <item h="1" x="35"/>
        <item h="1" x="34"/>
        <item t="default"/>
      </items>
    </pivotField>
    <pivotField axis="axisRow" showAll="0">
      <items count="13">
        <item x="10"/>
        <item x="9"/>
        <item x="11"/>
        <item x="0"/>
        <item x="2"/>
        <item x="1"/>
        <item x="7"/>
        <item x="6"/>
        <item x="8"/>
        <item x="5"/>
        <item x="4"/>
        <item x="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2">
    <field x="0"/>
    <field x="6"/>
  </rowFields>
  <rowItems count="2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5" hier="-1"/>
  </pageFields>
  <dataFields count="4">
    <dataField name="Sum of DPC_Quantity_of_Gas_Purchased_Residential_Metered" fld="11" baseField="0" baseItem="0"/>
    <dataField name="Sum of DPC_Quantity_of_Gas_Purchased_Residential_Unbilled_Estimate" fld="12" baseField="0" baseItem="0"/>
    <dataField name="Sum of DPC_Quantity_of_Gas_Purchased_Non_Residential_Metered" fld="13" baseField="0" baseItem="0"/>
    <dataField name="Sum of DPC_Quantity_of_Gas_Purchased_Non_Residential_Unbilled_Estimate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6E082BB-E28A-4C2E-81FF-26857569AFF8}" autoFormatId="16" applyNumberFormats="0" applyBorderFormats="0" applyFontFormats="0" applyPatternFormats="0" applyAlignmentFormats="0" applyWidthHeightFormats="0">
  <queryTableRefresh nextId="9">
    <queryTableFields count="8">
      <queryTableField id="1" name="Company_Name" tableColumnId="1"/>
      <queryTableField id="2" name="Filing_Year" tableColumnId="2"/>
      <queryTableField id="3" name="Reporting_From" tableColumnId="3"/>
      <queryTableField id="4" name="Reporting_To" tableColumnId="4"/>
      <queryTableField id="5" name="Reporting_Period" tableColumnId="5"/>
      <queryTableField id="6" name="Rate_Class" tableColumnId="6"/>
      <queryTableField id="7" name="Number_Low_Vol_Consumers" tableColumnId="7"/>
      <queryTableField id="8" name="Number_Large_Vol_Consumers" tableColumnId="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BC82764-2E53-4811-9BBD-72971C15E3A1}" autoFormatId="16" applyNumberFormats="0" applyBorderFormats="0" applyFontFormats="0" applyPatternFormats="0" applyAlignmentFormats="0" applyWidthHeightFormats="0">
  <queryTableRefresh nextId="16">
    <queryTableFields count="15">
      <queryTableField id="1" name="Company_Name" tableColumnId="1"/>
      <queryTableField id="2" name="Filing_Year" tableColumnId="2"/>
      <queryTableField id="3" name="Reporting_Period" tableColumnId="3"/>
      <queryTableField id="4" name="Reporting_From" tableColumnId="4"/>
      <queryTableField id="5" name="Reporting_To" tableColumnId="5"/>
      <queryTableField id="6" name="Submission_Due" tableColumnId="6"/>
      <queryTableField id="7" name="Month_within_Reporting_Period" tableColumnId="7"/>
      <queryTableField id="8" name="SSC_Quantity_of_Gas_Sold_Residential_Metered" tableColumnId="8"/>
      <queryTableField id="9" name="SSC_Quantity_of_Gas_Sold_Residential_Unbilled_Estimate" tableColumnId="9"/>
      <queryTableField id="10" name="SSC_Quantity_of_Gas_Sold_Non_Residential_Metered" tableColumnId="10"/>
      <queryTableField id="11" name="SSC_Quantity_of_Gas_Sold_Non_Residential_Unbilled_Estimate" tableColumnId="11"/>
      <queryTableField id="12" name="DPC_Quantity_of_Gas_Purchased_Residential_Metered" tableColumnId="12"/>
      <queryTableField id="13" name="DPC_Quantity_of_Gas_Purchased_Residential_Unbilled_Estimate" tableColumnId="13"/>
      <queryTableField id="14" name="DPC_Quantity_of_Gas_Purchased_Non_Residential_Metered" tableColumnId="14"/>
      <queryTableField id="15" name="DPC_Quantity_of_Gas_Purchased_Non_Residential_Unbilled_Estimate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376B5E-2E82-4486-8E29-7888D4F3D09D}" name="row" displayName="row" ref="A1:H1016" tableType="queryTable" totalsRowShown="0">
  <autoFilter ref="A1:H1016" xr:uid="{C5376B5E-2E82-4486-8E29-7888D4F3D09D}"/>
  <tableColumns count="8">
    <tableColumn id="1" xr3:uid="{E0D59FBD-B264-473D-A36F-867CCBEE1172}" uniqueName="1" name="Company_Name" queryTableFieldId="1" dataDxfId="10"/>
    <tableColumn id="2" xr3:uid="{7F5DDA9C-19C5-4673-BAD4-3ACE236F8926}" uniqueName="2" name="Filing_Year" queryTableFieldId="2"/>
    <tableColumn id="3" xr3:uid="{82464D9F-8928-4F2A-8366-5CE88406997D}" uniqueName="3" name="Reporting_From" queryTableFieldId="3" dataDxfId="9"/>
    <tableColumn id="4" xr3:uid="{21D14788-F777-46BE-92A2-31FC210DA50F}" uniqueName="4" name="Reporting_To" queryTableFieldId="4" dataDxfId="8"/>
    <tableColumn id="5" xr3:uid="{3C168217-E0AE-4177-9538-922BF02DAD95}" uniqueName="5" name="Reporting_Period" queryTableFieldId="5" dataDxfId="7"/>
    <tableColumn id="6" xr3:uid="{20073D9E-DAEB-4010-AD76-DC832915BEFC}" uniqueName="6" name="Rate_Class" queryTableFieldId="6" dataDxfId="6"/>
    <tableColumn id="7" xr3:uid="{4251166F-6033-43C5-AD33-9245CAA0AFF3}" uniqueName="7" name="Number_Low_Vol_Consumers" queryTableFieldId="7"/>
    <tableColumn id="8" xr3:uid="{CFCF4C2E-B86F-45DC-BAAD-B79EF84D75C5}" uniqueName="8" name="Number_Large_Vol_Consumers" queryTableField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C04B54-4760-45E7-8969-BB8503565DA9}" name="row__2" displayName="row__2" ref="A1:O214" tableType="queryTable" totalsRowShown="0">
  <autoFilter ref="A1:O214" xr:uid="{B1C04B54-4760-45E7-8969-BB8503565DA9}"/>
  <tableColumns count="15">
    <tableColumn id="1" xr3:uid="{92033FAE-1447-4BD7-ABD2-76379390FE62}" uniqueName="1" name="Company_Name" queryTableFieldId="1" dataDxfId="5"/>
    <tableColumn id="2" xr3:uid="{853389D3-F3BD-4AB6-9837-00A3CACC9F32}" uniqueName="2" name="Filing_Year" queryTableFieldId="2"/>
    <tableColumn id="3" xr3:uid="{AF6ADBBD-882C-4CFE-887F-4288A7CAAA11}" uniqueName="3" name="Reporting_Period" queryTableFieldId="3" dataDxfId="4"/>
    <tableColumn id="4" xr3:uid="{DC135B24-3BA9-4F39-AF02-9CB4F02C128A}" uniqueName="4" name="Reporting_From" queryTableFieldId="4" dataDxfId="3"/>
    <tableColumn id="5" xr3:uid="{160B561B-A564-489B-8161-B929AF77A007}" uniqueName="5" name="Reporting_To" queryTableFieldId="5" dataDxfId="2"/>
    <tableColumn id="6" xr3:uid="{5BDD5A59-1782-48AC-9B7E-8343CF2C5CB2}" uniqueName="6" name="Submission_Due" queryTableFieldId="6" dataDxfId="1"/>
    <tableColumn id="7" xr3:uid="{B31BAAD4-4664-4C61-8AC6-78CA61E2B3E3}" uniqueName="7" name="Month_within_Reporting_Period" queryTableFieldId="7" dataDxfId="0"/>
    <tableColumn id="8" xr3:uid="{A688D26A-A814-4A54-B4CA-F9397B934603}" uniqueName="8" name="SSC_Quantity_of_Gas_Sold_Residential_Metered" queryTableFieldId="8"/>
    <tableColumn id="9" xr3:uid="{FBE53C2C-B2DA-4BA6-B1BC-C80134ED6641}" uniqueName="9" name="SSC_Quantity_of_Gas_Sold_Residential_Unbilled_Estimate" queryTableFieldId="9"/>
    <tableColumn id="10" xr3:uid="{69058078-335C-44EB-8238-82C10F0B5DCB}" uniqueName="10" name="SSC_Quantity_of_Gas_Sold_Non_Residential_Metered" queryTableFieldId="10"/>
    <tableColumn id="11" xr3:uid="{036881D0-EC8D-4932-9F38-527CA2BAEEB7}" uniqueName="11" name="SSC_Quantity_of_Gas_Sold_Non_Residential_Unbilled_Estimate" queryTableFieldId="11"/>
    <tableColumn id="12" xr3:uid="{B8390F23-D2C7-4F45-A647-C1DA4CC3D372}" uniqueName="12" name="DPC_Quantity_of_Gas_Purchased_Residential_Metered" queryTableFieldId="12"/>
    <tableColumn id="13" xr3:uid="{499BEF3D-A169-49CE-94F5-5B488C41BE6D}" uniqueName="13" name="DPC_Quantity_of_Gas_Purchased_Residential_Unbilled_Estimate" queryTableFieldId="13"/>
    <tableColumn id="14" xr3:uid="{8B7A1D7B-E79C-46F8-B7EF-9628BF108543}" uniqueName="14" name="DPC_Quantity_of_Gas_Purchased_Non_Residential_Metered" queryTableFieldId="14"/>
    <tableColumn id="15" xr3:uid="{4FABEA9B-B1B0-4EB1-BF9A-2374AF8218C4}" uniqueName="15" name="DPC_Quantity_of_Gas_Purchased_Non_Residential_Unbilled_Estimate" queryTableField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8EDF-98A6-4F57-9A1C-DBFAB23BF277}">
  <dimension ref="B1:M25"/>
  <sheetViews>
    <sheetView showGridLines="0" tabSelected="1" zoomScale="85" zoomScaleNormal="85" workbookViewId="0">
      <selection activeCell="I19" sqref="I19"/>
    </sheetView>
  </sheetViews>
  <sheetFormatPr defaultColWidth="9.109375" defaultRowHeight="14.4" x14ac:dyDescent="0.3"/>
  <cols>
    <col min="1" max="1" width="9.109375" style="8"/>
    <col min="2" max="2" width="37.5546875" style="7" customWidth="1"/>
    <col min="3" max="5" width="18.33203125" style="7" customWidth="1"/>
    <col min="6" max="7" width="12.5546875" style="6" customWidth="1"/>
    <col min="8" max="8" width="3.33203125" style="7" customWidth="1"/>
    <col min="9" max="9" width="34.88671875" style="7" bestFit="1" customWidth="1"/>
    <col min="10" max="12" width="18.33203125" style="7" customWidth="1"/>
    <col min="13" max="16384" width="9.109375" style="8"/>
  </cols>
  <sheetData>
    <row r="1" spans="2:13" ht="16.8" x14ac:dyDescent="0.3">
      <c r="B1" s="4" t="s">
        <v>190</v>
      </c>
      <c r="C1" s="5"/>
      <c r="D1" s="5"/>
      <c r="E1" s="5"/>
      <c r="I1" s="4" t="s">
        <v>145</v>
      </c>
      <c r="J1" s="5"/>
      <c r="K1" s="5"/>
      <c r="L1" s="5"/>
    </row>
    <row r="2" spans="2:13" x14ac:dyDescent="0.3">
      <c r="B2" s="9"/>
      <c r="C2" s="5"/>
      <c r="D2" s="5"/>
      <c r="E2" s="5"/>
      <c r="I2" s="4"/>
      <c r="J2" s="5"/>
      <c r="K2" s="5"/>
      <c r="L2" s="5"/>
    </row>
    <row r="3" spans="2:13" ht="17.399999999999999" thickBot="1" x14ac:dyDescent="0.35">
      <c r="B3" s="4" t="s">
        <v>191</v>
      </c>
      <c r="I3" s="4" t="s">
        <v>146</v>
      </c>
    </row>
    <row r="4" spans="2:13" ht="27.6" thickTop="1" thickBot="1" x14ac:dyDescent="0.35">
      <c r="B4" s="10" t="s">
        <v>147</v>
      </c>
      <c r="C4" s="11" t="s">
        <v>148</v>
      </c>
      <c r="D4" s="11" t="s">
        <v>149</v>
      </c>
      <c r="E4" s="11" t="s">
        <v>150</v>
      </c>
      <c r="F4" s="12"/>
      <c r="G4" s="12"/>
      <c r="I4" s="10" t="s">
        <v>147</v>
      </c>
      <c r="J4" s="11" t="s">
        <v>148</v>
      </c>
      <c r="K4" s="11" t="s">
        <v>149</v>
      </c>
      <c r="L4" s="11" t="s">
        <v>150</v>
      </c>
    </row>
    <row r="5" spans="2:13" ht="15" thickTop="1" x14ac:dyDescent="0.3">
      <c r="B5" s="13" t="s">
        <v>151</v>
      </c>
      <c r="C5" s="14">
        <f>3749326+48+67247+0</f>
        <v>3816621</v>
      </c>
      <c r="D5" s="15">
        <f>12344+0+37+0</f>
        <v>12381</v>
      </c>
      <c r="E5" s="16">
        <f>SUM(C5:D5)</f>
        <v>3829002</v>
      </c>
      <c r="F5" s="12"/>
      <c r="G5" s="12"/>
      <c r="H5" s="17"/>
      <c r="I5" s="13" t="s">
        <v>152</v>
      </c>
      <c r="J5" s="14">
        <f>'Pivot Table 1'!B6</f>
        <v>3761101</v>
      </c>
      <c r="K5" s="14">
        <f>'Pivot Table 1'!C6</f>
        <v>13587</v>
      </c>
      <c r="L5" s="16">
        <f>SUM(J5+K5)</f>
        <v>3774688</v>
      </c>
    </row>
    <row r="6" spans="2:13" x14ac:dyDescent="0.3">
      <c r="B6" s="13" t="s">
        <v>153</v>
      </c>
      <c r="C6" s="18">
        <f>16789+1+0+5171</f>
        <v>21961</v>
      </c>
      <c r="D6" s="15">
        <f>744+27+73+2</f>
        <v>846</v>
      </c>
      <c r="E6" s="19">
        <f>SUM(C6:D6)</f>
        <v>22807</v>
      </c>
      <c r="F6" s="12"/>
      <c r="G6" s="12"/>
      <c r="H6" s="17"/>
      <c r="I6" s="13" t="s">
        <v>154</v>
      </c>
      <c r="J6" s="20">
        <f>'Pivot Table 1'!B7</f>
        <v>16643</v>
      </c>
      <c r="K6" s="20">
        <f>'Pivot Table 1'!C7</f>
        <v>30</v>
      </c>
      <c r="L6" s="21">
        <f>SUM(J6+K6)</f>
        <v>16673</v>
      </c>
    </row>
    <row r="7" spans="2:13" x14ac:dyDescent="0.3">
      <c r="B7" s="13"/>
      <c r="C7" s="22">
        <f>SUM(C5:C6)</f>
        <v>3838582</v>
      </c>
      <c r="D7" s="22">
        <f t="shared" ref="D7" si="0">SUM(D5:D6)</f>
        <v>13227</v>
      </c>
      <c r="E7" s="22">
        <f>SUM(C7:D7)</f>
        <v>3851809</v>
      </c>
      <c r="F7" s="23"/>
      <c r="G7" s="23"/>
      <c r="H7" s="24"/>
      <c r="I7" s="24"/>
      <c r="J7" s="24"/>
      <c r="K7" s="24"/>
      <c r="L7" s="25"/>
    </row>
    <row r="8" spans="2:13" x14ac:dyDescent="0.3">
      <c r="B8" s="26" t="s">
        <v>192</v>
      </c>
      <c r="C8" s="26"/>
      <c r="D8" s="26"/>
      <c r="E8" s="26"/>
      <c r="F8" s="26"/>
      <c r="G8" s="26"/>
      <c r="H8" s="6"/>
      <c r="I8" s="57" t="s">
        <v>155</v>
      </c>
      <c r="J8" s="57"/>
      <c r="K8" s="57"/>
      <c r="L8" s="57"/>
      <c r="M8" s="57"/>
    </row>
    <row r="9" spans="2:13" ht="48.6" customHeight="1" x14ac:dyDescent="0.3">
      <c r="C9" s="27"/>
      <c r="D9" s="27"/>
      <c r="E9" s="27"/>
      <c r="F9" s="23"/>
      <c r="G9" s="23"/>
      <c r="H9" s="6"/>
      <c r="I9" s="57"/>
      <c r="J9" s="57"/>
      <c r="K9" s="57"/>
      <c r="L9" s="57"/>
      <c r="M9" s="57"/>
    </row>
    <row r="10" spans="2:13" ht="17.399999999999999" thickBot="1" x14ac:dyDescent="0.35">
      <c r="B10" s="4" t="s">
        <v>156</v>
      </c>
      <c r="H10" s="6"/>
      <c r="I10" s="57"/>
      <c r="J10" s="57"/>
      <c r="K10" s="57"/>
      <c r="L10" s="57"/>
      <c r="M10" s="57"/>
    </row>
    <row r="11" spans="2:13" ht="27.6" thickTop="1" thickBot="1" x14ac:dyDescent="0.35">
      <c r="B11" s="10" t="s">
        <v>157</v>
      </c>
      <c r="C11" s="11" t="s">
        <v>148</v>
      </c>
      <c r="D11" s="11" t="s">
        <v>149</v>
      </c>
      <c r="E11" s="11" t="s">
        <v>150</v>
      </c>
      <c r="F11" s="12"/>
      <c r="G11" s="12"/>
    </row>
    <row r="12" spans="2:13" ht="15" thickTop="1" x14ac:dyDescent="0.3">
      <c r="B12" s="13" t="s">
        <v>151</v>
      </c>
      <c r="C12" s="28">
        <f>('Pivot Table 2'!B103+'Pivot Table 2'!C103)/1000000</f>
        <v>8088.85</v>
      </c>
      <c r="D12" s="28">
        <f>('Pivot Table 2'!B89+'Pivot Table 2'!C89)/1000000</f>
        <v>31.92</v>
      </c>
      <c r="E12" s="16">
        <f>SUM(C12:D12)</f>
        <v>8120.77</v>
      </c>
      <c r="F12" s="23"/>
      <c r="G12" s="23"/>
    </row>
    <row r="13" spans="2:13" x14ac:dyDescent="0.3">
      <c r="B13" s="13" t="s">
        <v>153</v>
      </c>
      <c r="C13" s="29">
        <f>('Pivot Table 2'!D103+'Pivot Table 2'!E103)/1000000</f>
        <v>19210.89</v>
      </c>
      <c r="D13" s="29">
        <f>('Pivot Table 2'!D89+'Pivot Table 2'!E89)/1000000</f>
        <v>90.68</v>
      </c>
      <c r="E13" s="19">
        <f>SUM(C13:D13)</f>
        <v>19301.57</v>
      </c>
      <c r="F13" s="23"/>
      <c r="G13" s="23"/>
      <c r="H13" s="4"/>
      <c r="K13" s="30"/>
      <c r="L13" s="31"/>
    </row>
    <row r="14" spans="2:13" x14ac:dyDescent="0.3">
      <c r="C14" s="22">
        <f>SUM(C12:C13)</f>
        <v>27299.739999999998</v>
      </c>
      <c r="D14" s="22">
        <f t="shared" ref="D14" si="1">SUM(D12:D13)</f>
        <v>122.60000000000001</v>
      </c>
      <c r="E14" s="22">
        <f>SUM(E12:E13)</f>
        <v>27422.34</v>
      </c>
      <c r="F14" s="32"/>
      <c r="G14" s="32"/>
      <c r="H14" s="4"/>
      <c r="I14" s="33"/>
      <c r="J14" s="34"/>
      <c r="K14" s="34"/>
      <c r="L14" s="31"/>
    </row>
    <row r="15" spans="2:13" x14ac:dyDescent="0.3">
      <c r="B15" s="26" t="s">
        <v>158</v>
      </c>
      <c r="C15" s="35"/>
      <c r="D15" s="36"/>
      <c r="H15" s="37"/>
      <c r="K15" s="38"/>
      <c r="L15" s="27"/>
    </row>
    <row r="16" spans="2:13" x14ac:dyDescent="0.3">
      <c r="C16" s="39"/>
      <c r="D16" s="40"/>
      <c r="E16" s="40"/>
      <c r="F16" s="41"/>
      <c r="G16" s="41"/>
    </row>
    <row r="17" spans="2:9" ht="55.8" customHeight="1" x14ac:dyDescent="0.3">
      <c r="B17" s="58" t="s">
        <v>193</v>
      </c>
      <c r="C17" s="58"/>
      <c r="D17" s="58"/>
      <c r="E17" s="58"/>
    </row>
    <row r="18" spans="2:9" x14ac:dyDescent="0.3">
      <c r="B18" s="8"/>
      <c r="C18" s="8"/>
      <c r="D18" s="8"/>
      <c r="E18" s="8"/>
    </row>
    <row r="19" spans="2:9" x14ac:dyDescent="0.3">
      <c r="B19" s="8"/>
      <c r="C19" s="8"/>
      <c r="D19" s="8"/>
      <c r="E19" s="8"/>
    </row>
    <row r="22" spans="2:9" x14ac:dyDescent="0.3">
      <c r="I22" s="56"/>
    </row>
    <row r="23" spans="2:9" x14ac:dyDescent="0.3">
      <c r="D23" s="30"/>
      <c r="E23" s="31"/>
      <c r="F23" s="23"/>
      <c r="G23" s="23"/>
    </row>
    <row r="24" spans="2:9" x14ac:dyDescent="0.3">
      <c r="B24" s="33"/>
      <c r="C24" s="34"/>
      <c r="D24" s="34"/>
      <c r="E24" s="31"/>
      <c r="F24" s="23"/>
      <c r="G24" s="23"/>
    </row>
    <row r="25" spans="2:9" x14ac:dyDescent="0.3">
      <c r="D25" s="38"/>
      <c r="E25" s="27"/>
      <c r="F25" s="23"/>
      <c r="G25" s="23"/>
    </row>
  </sheetData>
  <mergeCells count="2">
    <mergeCell ref="I8:M10"/>
    <mergeCell ref="B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79125-B06E-426F-83DD-503AD99EBC96}">
  <dimension ref="A1:H1016"/>
  <sheetViews>
    <sheetView workbookViewId="0">
      <selection activeCell="C15" sqref="A1:H1016"/>
    </sheetView>
  </sheetViews>
  <sheetFormatPr defaultRowHeight="14.4" x14ac:dyDescent="0.3"/>
  <cols>
    <col min="1" max="1" width="36.109375" bestFit="1" customWidth="1"/>
    <col min="2" max="2" width="13.109375" bestFit="1" customWidth="1"/>
    <col min="3" max="3" width="17.6640625" bestFit="1" customWidth="1"/>
    <col min="4" max="4" width="18.5546875" bestFit="1" customWidth="1"/>
    <col min="5" max="5" width="19" bestFit="1" customWidth="1"/>
    <col min="6" max="6" width="20.33203125" bestFit="1" customWidth="1"/>
    <col min="7" max="7" width="30.5546875" bestFit="1" customWidth="1"/>
    <col min="8" max="8" width="31.664062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>
        <v>2015</v>
      </c>
      <c r="C2" s="1">
        <v>42095</v>
      </c>
      <c r="D2" t="s">
        <v>9</v>
      </c>
      <c r="E2" t="s">
        <v>10</v>
      </c>
      <c r="F2" t="s">
        <v>11</v>
      </c>
      <c r="G2">
        <v>1758803</v>
      </c>
    </row>
    <row r="3" spans="1:8" x14ac:dyDescent="0.3">
      <c r="A3" t="s">
        <v>8</v>
      </c>
      <c r="B3">
        <v>2015</v>
      </c>
      <c r="C3" s="1">
        <v>42095</v>
      </c>
      <c r="D3" t="s">
        <v>9</v>
      </c>
      <c r="E3" t="s">
        <v>10</v>
      </c>
      <c r="F3" t="s">
        <v>12</v>
      </c>
      <c r="H3">
        <v>2</v>
      </c>
    </row>
    <row r="4" spans="1:8" x14ac:dyDescent="0.3">
      <c r="A4" t="s">
        <v>8</v>
      </c>
      <c r="B4">
        <v>2015</v>
      </c>
      <c r="C4" s="1">
        <v>42095</v>
      </c>
      <c r="D4" t="s">
        <v>9</v>
      </c>
      <c r="E4" t="s">
        <v>10</v>
      </c>
      <c r="F4" t="s">
        <v>13</v>
      </c>
      <c r="H4">
        <v>172</v>
      </c>
    </row>
    <row r="5" spans="1:8" x14ac:dyDescent="0.3">
      <c r="A5" t="s">
        <v>8</v>
      </c>
      <c r="B5">
        <v>2015</v>
      </c>
      <c r="C5" s="1">
        <v>42095</v>
      </c>
      <c r="D5" t="s">
        <v>9</v>
      </c>
      <c r="E5" t="s">
        <v>10</v>
      </c>
      <c r="F5" t="s">
        <v>14</v>
      </c>
      <c r="H5">
        <v>20</v>
      </c>
    </row>
    <row r="6" spans="1:8" x14ac:dyDescent="0.3">
      <c r="A6" t="s">
        <v>8</v>
      </c>
      <c r="B6">
        <v>2015</v>
      </c>
      <c r="C6" s="1">
        <v>42095</v>
      </c>
      <c r="D6" t="s">
        <v>9</v>
      </c>
      <c r="E6" t="s">
        <v>10</v>
      </c>
      <c r="F6" t="s">
        <v>15</v>
      </c>
      <c r="H6">
        <v>40</v>
      </c>
    </row>
    <row r="7" spans="1:8" x14ac:dyDescent="0.3">
      <c r="A7" t="s">
        <v>8</v>
      </c>
      <c r="B7">
        <v>2015</v>
      </c>
      <c r="C7" s="1">
        <v>42095</v>
      </c>
      <c r="D7" t="s">
        <v>9</v>
      </c>
      <c r="E7" t="s">
        <v>10</v>
      </c>
      <c r="F7" t="s">
        <v>16</v>
      </c>
      <c r="H7">
        <v>17</v>
      </c>
    </row>
    <row r="8" spans="1:8" x14ac:dyDescent="0.3">
      <c r="A8" t="s">
        <v>8</v>
      </c>
      <c r="B8">
        <v>2015</v>
      </c>
      <c r="C8" s="1">
        <v>42095</v>
      </c>
      <c r="D8" t="s">
        <v>9</v>
      </c>
      <c r="E8" t="s">
        <v>10</v>
      </c>
      <c r="F8" t="s">
        <v>17</v>
      </c>
      <c r="H8">
        <v>19</v>
      </c>
    </row>
    <row r="9" spans="1:8" x14ac:dyDescent="0.3">
      <c r="A9" t="s">
        <v>8</v>
      </c>
      <c r="B9">
        <v>2015</v>
      </c>
      <c r="C9" s="1">
        <v>42095</v>
      </c>
      <c r="D9" t="s">
        <v>9</v>
      </c>
      <c r="E9" t="s">
        <v>10</v>
      </c>
      <c r="F9" t="s">
        <v>18</v>
      </c>
      <c r="G9">
        <v>137331</v>
      </c>
      <c r="H9">
        <v>7833</v>
      </c>
    </row>
    <row r="10" spans="1:8" x14ac:dyDescent="0.3">
      <c r="A10" t="s">
        <v>8</v>
      </c>
      <c r="B10">
        <v>2015</v>
      </c>
      <c r="C10" s="1">
        <v>42095</v>
      </c>
      <c r="D10" t="s">
        <v>9</v>
      </c>
      <c r="E10" t="s">
        <v>10</v>
      </c>
      <c r="F10" t="s">
        <v>19</v>
      </c>
      <c r="H10">
        <v>5</v>
      </c>
    </row>
    <row r="11" spans="1:8" x14ac:dyDescent="0.3">
      <c r="A11" t="s">
        <v>8</v>
      </c>
      <c r="B11">
        <v>2015</v>
      </c>
      <c r="C11" s="1">
        <v>42095</v>
      </c>
      <c r="D11" t="s">
        <v>9</v>
      </c>
      <c r="E11" t="s">
        <v>10</v>
      </c>
      <c r="F11" t="s">
        <v>20</v>
      </c>
      <c r="G11">
        <v>298835</v>
      </c>
    </row>
    <row r="12" spans="1:8" x14ac:dyDescent="0.3">
      <c r="A12" t="s">
        <v>8</v>
      </c>
      <c r="B12">
        <v>2015</v>
      </c>
      <c r="C12" s="1">
        <v>42095</v>
      </c>
      <c r="D12" t="s">
        <v>9</v>
      </c>
      <c r="E12" t="s">
        <v>10</v>
      </c>
      <c r="F12" t="s">
        <v>21</v>
      </c>
      <c r="H12">
        <v>1287</v>
      </c>
    </row>
    <row r="13" spans="1:8" x14ac:dyDescent="0.3">
      <c r="A13" t="s">
        <v>8</v>
      </c>
      <c r="B13">
        <v>2015</v>
      </c>
      <c r="C13" s="1">
        <v>42095</v>
      </c>
      <c r="D13" t="s">
        <v>9</v>
      </c>
      <c r="E13" t="s">
        <v>10</v>
      </c>
      <c r="F13" t="s">
        <v>22</v>
      </c>
      <c r="H13">
        <v>4</v>
      </c>
    </row>
    <row r="14" spans="1:8" x14ac:dyDescent="0.3">
      <c r="A14" t="s">
        <v>8</v>
      </c>
      <c r="B14">
        <v>2015</v>
      </c>
      <c r="C14" s="1">
        <v>42095</v>
      </c>
      <c r="D14" t="s">
        <v>9</v>
      </c>
      <c r="E14" t="s">
        <v>10</v>
      </c>
      <c r="F14" t="s">
        <v>23</v>
      </c>
      <c r="H14">
        <v>25</v>
      </c>
    </row>
    <row r="15" spans="1:8" x14ac:dyDescent="0.3">
      <c r="A15" t="s">
        <v>8</v>
      </c>
      <c r="B15">
        <v>2015</v>
      </c>
      <c r="C15" s="1">
        <v>42095</v>
      </c>
      <c r="D15" t="s">
        <v>9</v>
      </c>
      <c r="E15" t="s">
        <v>10</v>
      </c>
      <c r="F15" t="s">
        <v>24</v>
      </c>
      <c r="G15">
        <v>985833</v>
      </c>
    </row>
    <row r="16" spans="1:8" x14ac:dyDescent="0.3">
      <c r="A16" t="s">
        <v>8</v>
      </c>
      <c r="B16">
        <v>2015</v>
      </c>
      <c r="C16" s="1">
        <v>42095</v>
      </c>
      <c r="D16" t="s">
        <v>9</v>
      </c>
      <c r="E16" t="s">
        <v>10</v>
      </c>
      <c r="F16" t="s">
        <v>25</v>
      </c>
      <c r="H16">
        <v>2</v>
      </c>
    </row>
    <row r="17" spans="1:8" x14ac:dyDescent="0.3">
      <c r="A17" t="s">
        <v>8</v>
      </c>
      <c r="B17">
        <v>2015</v>
      </c>
      <c r="C17" s="1">
        <v>42095</v>
      </c>
      <c r="D17" t="s">
        <v>9</v>
      </c>
      <c r="E17" t="s">
        <v>10</v>
      </c>
      <c r="F17" t="s">
        <v>26</v>
      </c>
      <c r="H17">
        <v>4337</v>
      </c>
    </row>
    <row r="18" spans="1:8" x14ac:dyDescent="0.3">
      <c r="A18" t="s">
        <v>8</v>
      </c>
      <c r="B18">
        <v>2015</v>
      </c>
      <c r="C18" s="1">
        <v>42095</v>
      </c>
      <c r="D18" t="s">
        <v>9</v>
      </c>
      <c r="E18" t="s">
        <v>10</v>
      </c>
      <c r="F18" t="s">
        <v>27</v>
      </c>
      <c r="H18">
        <v>18</v>
      </c>
    </row>
    <row r="19" spans="1:8" x14ac:dyDescent="0.3">
      <c r="A19" t="s">
        <v>8</v>
      </c>
      <c r="B19">
        <v>2015</v>
      </c>
      <c r="C19" s="1">
        <v>42095</v>
      </c>
      <c r="D19" t="s">
        <v>9</v>
      </c>
      <c r="E19" t="s">
        <v>10</v>
      </c>
      <c r="F19" t="s">
        <v>28</v>
      </c>
      <c r="H19">
        <v>6</v>
      </c>
    </row>
    <row r="20" spans="1:8" x14ac:dyDescent="0.3">
      <c r="A20" t="s">
        <v>8</v>
      </c>
      <c r="B20">
        <v>2015</v>
      </c>
      <c r="C20" s="1">
        <v>42095</v>
      </c>
      <c r="D20" t="s">
        <v>9</v>
      </c>
      <c r="E20" t="s">
        <v>10</v>
      </c>
      <c r="F20" t="s">
        <v>29</v>
      </c>
      <c r="H20">
        <v>2</v>
      </c>
    </row>
    <row r="21" spans="1:8" x14ac:dyDescent="0.3">
      <c r="A21" t="s">
        <v>8</v>
      </c>
      <c r="B21">
        <v>2015</v>
      </c>
      <c r="C21" s="1">
        <v>42005</v>
      </c>
      <c r="D21" t="s">
        <v>30</v>
      </c>
      <c r="E21" t="s">
        <v>31</v>
      </c>
      <c r="F21" t="s">
        <v>11</v>
      </c>
      <c r="G21">
        <v>1749726</v>
      </c>
    </row>
    <row r="22" spans="1:8" x14ac:dyDescent="0.3">
      <c r="A22" t="s">
        <v>8</v>
      </c>
      <c r="B22">
        <v>2015</v>
      </c>
      <c r="C22" s="1">
        <v>42005</v>
      </c>
      <c r="D22" t="s">
        <v>30</v>
      </c>
      <c r="E22" t="s">
        <v>31</v>
      </c>
      <c r="F22" t="s">
        <v>12</v>
      </c>
      <c r="H22">
        <v>1</v>
      </c>
    </row>
    <row r="23" spans="1:8" x14ac:dyDescent="0.3">
      <c r="A23" t="s">
        <v>8</v>
      </c>
      <c r="B23">
        <v>2015</v>
      </c>
      <c r="C23" s="1">
        <v>42005</v>
      </c>
      <c r="D23" t="s">
        <v>30</v>
      </c>
      <c r="E23" t="s">
        <v>31</v>
      </c>
      <c r="F23" t="s">
        <v>13</v>
      </c>
      <c r="H23">
        <v>163</v>
      </c>
    </row>
    <row r="24" spans="1:8" x14ac:dyDescent="0.3">
      <c r="A24" t="s">
        <v>8</v>
      </c>
      <c r="B24">
        <v>2015</v>
      </c>
      <c r="C24" s="1">
        <v>42005</v>
      </c>
      <c r="D24" t="s">
        <v>30</v>
      </c>
      <c r="E24" t="s">
        <v>31</v>
      </c>
      <c r="F24" t="s">
        <v>14</v>
      </c>
      <c r="H24">
        <v>20</v>
      </c>
    </row>
    <row r="25" spans="1:8" x14ac:dyDescent="0.3">
      <c r="A25" t="s">
        <v>8</v>
      </c>
      <c r="B25">
        <v>2015</v>
      </c>
      <c r="C25" s="1">
        <v>42005</v>
      </c>
      <c r="D25" t="s">
        <v>30</v>
      </c>
      <c r="E25" t="s">
        <v>31</v>
      </c>
      <c r="F25" t="s">
        <v>15</v>
      </c>
      <c r="H25">
        <v>43</v>
      </c>
    </row>
    <row r="26" spans="1:8" x14ac:dyDescent="0.3">
      <c r="A26" t="s">
        <v>8</v>
      </c>
      <c r="B26">
        <v>2015</v>
      </c>
      <c r="C26" s="1">
        <v>42005</v>
      </c>
      <c r="D26" t="s">
        <v>30</v>
      </c>
      <c r="E26" t="s">
        <v>31</v>
      </c>
      <c r="F26" t="s">
        <v>16</v>
      </c>
      <c r="H26">
        <v>17</v>
      </c>
    </row>
    <row r="27" spans="1:8" x14ac:dyDescent="0.3">
      <c r="A27" t="s">
        <v>8</v>
      </c>
      <c r="B27">
        <v>2015</v>
      </c>
      <c r="C27" s="1">
        <v>42005</v>
      </c>
      <c r="D27" t="s">
        <v>30</v>
      </c>
      <c r="E27" t="s">
        <v>31</v>
      </c>
      <c r="F27" t="s">
        <v>17</v>
      </c>
      <c r="H27">
        <v>19</v>
      </c>
    </row>
    <row r="28" spans="1:8" x14ac:dyDescent="0.3">
      <c r="A28" t="s">
        <v>8</v>
      </c>
      <c r="B28">
        <v>2015</v>
      </c>
      <c r="C28" s="1">
        <v>42005</v>
      </c>
      <c r="D28" t="s">
        <v>30</v>
      </c>
      <c r="E28" t="s">
        <v>31</v>
      </c>
      <c r="F28" t="s">
        <v>18</v>
      </c>
      <c r="G28">
        <v>139966</v>
      </c>
      <c r="H28">
        <v>7919</v>
      </c>
    </row>
    <row r="29" spans="1:8" x14ac:dyDescent="0.3">
      <c r="A29" t="s">
        <v>8</v>
      </c>
      <c r="B29">
        <v>2015</v>
      </c>
      <c r="C29" s="1">
        <v>42005</v>
      </c>
      <c r="D29" t="s">
        <v>30</v>
      </c>
      <c r="E29" t="s">
        <v>31</v>
      </c>
      <c r="F29" t="s">
        <v>19</v>
      </c>
      <c r="H29">
        <v>5</v>
      </c>
    </row>
    <row r="30" spans="1:8" x14ac:dyDescent="0.3">
      <c r="A30" t="s">
        <v>8</v>
      </c>
      <c r="B30">
        <v>2015</v>
      </c>
      <c r="C30" s="1">
        <v>42005</v>
      </c>
      <c r="D30" t="s">
        <v>30</v>
      </c>
      <c r="E30" t="s">
        <v>31</v>
      </c>
      <c r="F30" t="s">
        <v>32</v>
      </c>
      <c r="G30">
        <v>981283</v>
      </c>
    </row>
    <row r="31" spans="1:8" x14ac:dyDescent="0.3">
      <c r="A31" t="s">
        <v>8</v>
      </c>
      <c r="B31">
        <v>2015</v>
      </c>
      <c r="C31" s="1">
        <v>42005</v>
      </c>
      <c r="D31" t="s">
        <v>30</v>
      </c>
      <c r="E31" t="s">
        <v>31</v>
      </c>
      <c r="F31" t="s">
        <v>33</v>
      </c>
      <c r="H31">
        <v>3</v>
      </c>
    </row>
    <row r="32" spans="1:8" x14ac:dyDescent="0.3">
      <c r="A32" t="s">
        <v>8</v>
      </c>
      <c r="B32">
        <v>2015</v>
      </c>
      <c r="C32" s="1">
        <v>42005</v>
      </c>
      <c r="D32" t="s">
        <v>30</v>
      </c>
      <c r="E32" t="s">
        <v>31</v>
      </c>
      <c r="F32" t="s">
        <v>34</v>
      </c>
      <c r="H32">
        <v>3871</v>
      </c>
    </row>
    <row r="33" spans="1:8" x14ac:dyDescent="0.3">
      <c r="A33" t="s">
        <v>8</v>
      </c>
      <c r="B33">
        <v>2015</v>
      </c>
      <c r="C33" s="1">
        <v>42005</v>
      </c>
      <c r="D33" t="s">
        <v>30</v>
      </c>
      <c r="E33" t="s">
        <v>31</v>
      </c>
      <c r="F33" t="s">
        <v>35</v>
      </c>
      <c r="H33">
        <v>16</v>
      </c>
    </row>
    <row r="34" spans="1:8" x14ac:dyDescent="0.3">
      <c r="A34" t="s">
        <v>8</v>
      </c>
      <c r="B34">
        <v>2015</v>
      </c>
      <c r="C34" s="1">
        <v>42005</v>
      </c>
      <c r="D34" t="s">
        <v>30</v>
      </c>
      <c r="E34" t="s">
        <v>31</v>
      </c>
      <c r="F34" t="s">
        <v>36</v>
      </c>
      <c r="H34">
        <v>7</v>
      </c>
    </row>
    <row r="35" spans="1:8" x14ac:dyDescent="0.3">
      <c r="A35" t="s">
        <v>8</v>
      </c>
      <c r="B35">
        <v>2015</v>
      </c>
      <c r="C35" s="1">
        <v>42005</v>
      </c>
      <c r="D35" t="s">
        <v>30</v>
      </c>
      <c r="E35" t="s">
        <v>31</v>
      </c>
      <c r="F35" t="s">
        <v>37</v>
      </c>
      <c r="H35">
        <v>3</v>
      </c>
    </row>
    <row r="36" spans="1:8" x14ac:dyDescent="0.3">
      <c r="A36" t="s">
        <v>8</v>
      </c>
      <c r="B36">
        <v>2015</v>
      </c>
      <c r="C36" s="1">
        <v>42005</v>
      </c>
      <c r="D36" t="s">
        <v>30</v>
      </c>
      <c r="E36" t="s">
        <v>31</v>
      </c>
      <c r="F36" t="s">
        <v>20</v>
      </c>
      <c r="G36">
        <v>297225</v>
      </c>
    </row>
    <row r="37" spans="1:8" x14ac:dyDescent="0.3">
      <c r="A37" t="s">
        <v>8</v>
      </c>
      <c r="B37">
        <v>2015</v>
      </c>
      <c r="C37" s="1">
        <v>42005</v>
      </c>
      <c r="D37" t="s">
        <v>30</v>
      </c>
      <c r="E37" t="s">
        <v>31</v>
      </c>
      <c r="F37" t="s">
        <v>21</v>
      </c>
      <c r="H37">
        <v>1226</v>
      </c>
    </row>
    <row r="38" spans="1:8" x14ac:dyDescent="0.3">
      <c r="A38" t="s">
        <v>8</v>
      </c>
      <c r="B38">
        <v>2015</v>
      </c>
      <c r="C38" s="1">
        <v>42005</v>
      </c>
      <c r="D38" t="s">
        <v>30</v>
      </c>
      <c r="E38" t="s">
        <v>31</v>
      </c>
      <c r="F38" t="s">
        <v>22</v>
      </c>
      <c r="H38">
        <v>3</v>
      </c>
    </row>
    <row r="39" spans="1:8" x14ac:dyDescent="0.3">
      <c r="A39" t="s">
        <v>8</v>
      </c>
      <c r="B39">
        <v>2015</v>
      </c>
      <c r="C39" s="1">
        <v>42005</v>
      </c>
      <c r="D39" t="s">
        <v>30</v>
      </c>
      <c r="E39" t="s">
        <v>31</v>
      </c>
      <c r="F39" t="s">
        <v>23</v>
      </c>
      <c r="H39">
        <v>36</v>
      </c>
    </row>
    <row r="40" spans="1:8" x14ac:dyDescent="0.3">
      <c r="A40" t="s">
        <v>8</v>
      </c>
      <c r="B40">
        <v>2015</v>
      </c>
      <c r="C40" s="1">
        <v>42186</v>
      </c>
      <c r="D40" t="s">
        <v>38</v>
      </c>
      <c r="E40" t="s">
        <v>39</v>
      </c>
      <c r="F40" t="s">
        <v>11</v>
      </c>
      <c r="G40">
        <v>1779924</v>
      </c>
    </row>
    <row r="41" spans="1:8" x14ac:dyDescent="0.3">
      <c r="A41" t="s">
        <v>8</v>
      </c>
      <c r="B41">
        <v>2015</v>
      </c>
      <c r="C41" s="1">
        <v>42186</v>
      </c>
      <c r="D41" t="s">
        <v>38</v>
      </c>
      <c r="E41" t="s">
        <v>39</v>
      </c>
      <c r="F41" t="s">
        <v>12</v>
      </c>
      <c r="H41">
        <v>2</v>
      </c>
    </row>
    <row r="42" spans="1:8" x14ac:dyDescent="0.3">
      <c r="A42" t="s">
        <v>8</v>
      </c>
      <c r="B42">
        <v>2015</v>
      </c>
      <c r="C42" s="1">
        <v>42186</v>
      </c>
      <c r="D42" t="s">
        <v>38</v>
      </c>
      <c r="E42" t="s">
        <v>39</v>
      </c>
      <c r="F42" t="s">
        <v>13</v>
      </c>
      <c r="H42">
        <v>173</v>
      </c>
    </row>
    <row r="43" spans="1:8" x14ac:dyDescent="0.3">
      <c r="A43" t="s">
        <v>8</v>
      </c>
      <c r="B43">
        <v>2015</v>
      </c>
      <c r="C43" s="1">
        <v>42186</v>
      </c>
      <c r="D43" t="s">
        <v>38</v>
      </c>
      <c r="E43" t="s">
        <v>39</v>
      </c>
      <c r="F43" t="s">
        <v>14</v>
      </c>
      <c r="H43">
        <v>20</v>
      </c>
    </row>
    <row r="44" spans="1:8" x14ac:dyDescent="0.3">
      <c r="A44" t="s">
        <v>8</v>
      </c>
      <c r="B44">
        <v>2015</v>
      </c>
      <c r="C44" s="1">
        <v>42186</v>
      </c>
      <c r="D44" t="s">
        <v>38</v>
      </c>
      <c r="E44" t="s">
        <v>39</v>
      </c>
      <c r="F44" t="s">
        <v>15</v>
      </c>
      <c r="H44">
        <v>43</v>
      </c>
    </row>
    <row r="45" spans="1:8" x14ac:dyDescent="0.3">
      <c r="A45" t="s">
        <v>8</v>
      </c>
      <c r="B45">
        <v>2015</v>
      </c>
      <c r="C45" s="1">
        <v>42186</v>
      </c>
      <c r="D45" t="s">
        <v>38</v>
      </c>
      <c r="E45" t="s">
        <v>39</v>
      </c>
      <c r="F45" t="s">
        <v>16</v>
      </c>
      <c r="H45">
        <v>16</v>
      </c>
    </row>
    <row r="46" spans="1:8" x14ac:dyDescent="0.3">
      <c r="A46" t="s">
        <v>8</v>
      </c>
      <c r="B46">
        <v>2015</v>
      </c>
      <c r="C46" s="1">
        <v>42186</v>
      </c>
      <c r="D46" t="s">
        <v>38</v>
      </c>
      <c r="E46" t="s">
        <v>39</v>
      </c>
      <c r="F46" t="s">
        <v>17</v>
      </c>
      <c r="H46">
        <v>19</v>
      </c>
    </row>
    <row r="47" spans="1:8" x14ac:dyDescent="0.3">
      <c r="A47" t="s">
        <v>8</v>
      </c>
      <c r="B47">
        <v>2015</v>
      </c>
      <c r="C47" s="1">
        <v>42186</v>
      </c>
      <c r="D47" t="s">
        <v>38</v>
      </c>
      <c r="E47" t="s">
        <v>39</v>
      </c>
      <c r="F47" t="s">
        <v>18</v>
      </c>
      <c r="G47">
        <v>136870</v>
      </c>
      <c r="H47">
        <v>7944</v>
      </c>
    </row>
    <row r="48" spans="1:8" x14ac:dyDescent="0.3">
      <c r="A48" t="s">
        <v>8</v>
      </c>
      <c r="B48">
        <v>2015</v>
      </c>
      <c r="C48" s="1">
        <v>42186</v>
      </c>
      <c r="D48" t="s">
        <v>38</v>
      </c>
      <c r="E48" t="s">
        <v>39</v>
      </c>
      <c r="F48" t="s">
        <v>19</v>
      </c>
      <c r="H48">
        <v>5</v>
      </c>
    </row>
    <row r="49" spans="1:8" x14ac:dyDescent="0.3">
      <c r="A49" t="s">
        <v>8</v>
      </c>
      <c r="B49">
        <v>2015</v>
      </c>
      <c r="C49" s="1">
        <v>42186</v>
      </c>
      <c r="D49" t="s">
        <v>38</v>
      </c>
      <c r="E49" t="s">
        <v>39</v>
      </c>
      <c r="F49" t="s">
        <v>32</v>
      </c>
      <c r="G49">
        <v>993761</v>
      </c>
    </row>
    <row r="50" spans="1:8" x14ac:dyDescent="0.3">
      <c r="A50" t="s">
        <v>8</v>
      </c>
      <c r="B50">
        <v>2015</v>
      </c>
      <c r="C50" s="1">
        <v>42186</v>
      </c>
      <c r="D50" t="s">
        <v>38</v>
      </c>
      <c r="E50" t="s">
        <v>39</v>
      </c>
      <c r="F50" t="s">
        <v>33</v>
      </c>
      <c r="H50">
        <v>2</v>
      </c>
    </row>
    <row r="51" spans="1:8" x14ac:dyDescent="0.3">
      <c r="A51" t="s">
        <v>8</v>
      </c>
      <c r="B51">
        <v>2015</v>
      </c>
      <c r="C51" s="1">
        <v>42186</v>
      </c>
      <c r="D51" t="s">
        <v>38</v>
      </c>
      <c r="E51" t="s">
        <v>39</v>
      </c>
      <c r="F51" t="s">
        <v>34</v>
      </c>
      <c r="H51">
        <v>4298</v>
      </c>
    </row>
    <row r="52" spans="1:8" x14ac:dyDescent="0.3">
      <c r="A52" t="s">
        <v>8</v>
      </c>
      <c r="B52">
        <v>2015</v>
      </c>
      <c r="C52" s="1">
        <v>42186</v>
      </c>
      <c r="D52" t="s">
        <v>38</v>
      </c>
      <c r="E52" t="s">
        <v>39</v>
      </c>
      <c r="F52" t="s">
        <v>35</v>
      </c>
      <c r="H52">
        <v>18</v>
      </c>
    </row>
    <row r="53" spans="1:8" x14ac:dyDescent="0.3">
      <c r="A53" t="s">
        <v>8</v>
      </c>
      <c r="B53">
        <v>2015</v>
      </c>
      <c r="C53" s="1">
        <v>42186</v>
      </c>
      <c r="D53" t="s">
        <v>38</v>
      </c>
      <c r="E53" t="s">
        <v>39</v>
      </c>
      <c r="F53" t="s">
        <v>36</v>
      </c>
      <c r="H53">
        <v>7</v>
      </c>
    </row>
    <row r="54" spans="1:8" x14ac:dyDescent="0.3">
      <c r="A54" t="s">
        <v>8</v>
      </c>
      <c r="B54">
        <v>2015</v>
      </c>
      <c r="C54" s="1">
        <v>42186</v>
      </c>
      <c r="D54" t="s">
        <v>38</v>
      </c>
      <c r="E54" t="s">
        <v>39</v>
      </c>
      <c r="F54" t="s">
        <v>37</v>
      </c>
      <c r="H54">
        <v>2</v>
      </c>
    </row>
    <row r="55" spans="1:8" x14ac:dyDescent="0.3">
      <c r="A55" t="s">
        <v>8</v>
      </c>
      <c r="B55">
        <v>2015</v>
      </c>
      <c r="C55" s="1">
        <v>42186</v>
      </c>
      <c r="D55" t="s">
        <v>38</v>
      </c>
      <c r="E55" t="s">
        <v>39</v>
      </c>
      <c r="F55" t="s">
        <v>20</v>
      </c>
      <c r="G55">
        <v>301011</v>
      </c>
    </row>
    <row r="56" spans="1:8" x14ac:dyDescent="0.3">
      <c r="A56" t="s">
        <v>8</v>
      </c>
      <c r="B56">
        <v>2015</v>
      </c>
      <c r="C56" s="1">
        <v>42186</v>
      </c>
      <c r="D56" t="s">
        <v>38</v>
      </c>
      <c r="E56" t="s">
        <v>39</v>
      </c>
      <c r="F56" t="s">
        <v>21</v>
      </c>
      <c r="H56">
        <v>1283</v>
      </c>
    </row>
    <row r="57" spans="1:8" x14ac:dyDescent="0.3">
      <c r="A57" t="s">
        <v>8</v>
      </c>
      <c r="B57">
        <v>2015</v>
      </c>
      <c r="C57" s="1">
        <v>42186</v>
      </c>
      <c r="D57" t="s">
        <v>38</v>
      </c>
      <c r="E57" t="s">
        <v>39</v>
      </c>
      <c r="F57" t="s">
        <v>22</v>
      </c>
      <c r="H57">
        <v>4</v>
      </c>
    </row>
    <row r="58" spans="1:8" x14ac:dyDescent="0.3">
      <c r="A58" t="s">
        <v>8</v>
      </c>
      <c r="B58">
        <v>2015</v>
      </c>
      <c r="C58" s="1">
        <v>42186</v>
      </c>
      <c r="D58" t="s">
        <v>38</v>
      </c>
      <c r="E58" t="s">
        <v>39</v>
      </c>
      <c r="F58" t="s">
        <v>23</v>
      </c>
      <c r="H58">
        <v>32</v>
      </c>
    </row>
    <row r="59" spans="1:8" x14ac:dyDescent="0.3">
      <c r="A59" t="s">
        <v>8</v>
      </c>
      <c r="B59">
        <v>2015</v>
      </c>
      <c r="C59" s="1">
        <v>41913</v>
      </c>
      <c r="D59" t="s">
        <v>40</v>
      </c>
      <c r="E59" t="s">
        <v>41</v>
      </c>
      <c r="F59" t="s">
        <v>11</v>
      </c>
      <c r="G59">
        <v>1734803</v>
      </c>
    </row>
    <row r="60" spans="1:8" x14ac:dyDescent="0.3">
      <c r="A60" t="s">
        <v>8</v>
      </c>
      <c r="B60">
        <v>2015</v>
      </c>
      <c r="C60" s="1">
        <v>41913</v>
      </c>
      <c r="D60" t="s">
        <v>40</v>
      </c>
      <c r="E60" t="s">
        <v>41</v>
      </c>
      <c r="F60" t="s">
        <v>12</v>
      </c>
      <c r="H60">
        <v>1</v>
      </c>
    </row>
    <row r="61" spans="1:8" x14ac:dyDescent="0.3">
      <c r="A61" t="s">
        <v>8</v>
      </c>
      <c r="B61">
        <v>2015</v>
      </c>
      <c r="C61" s="1">
        <v>41913</v>
      </c>
      <c r="D61" t="s">
        <v>40</v>
      </c>
      <c r="E61" t="s">
        <v>41</v>
      </c>
      <c r="F61" t="s">
        <v>13</v>
      </c>
      <c r="H61">
        <v>166</v>
      </c>
    </row>
    <row r="62" spans="1:8" x14ac:dyDescent="0.3">
      <c r="A62" t="s">
        <v>8</v>
      </c>
      <c r="B62">
        <v>2015</v>
      </c>
      <c r="C62" s="1">
        <v>41913</v>
      </c>
      <c r="D62" t="s">
        <v>40</v>
      </c>
      <c r="E62" t="s">
        <v>41</v>
      </c>
      <c r="F62" t="s">
        <v>14</v>
      </c>
      <c r="H62">
        <v>21</v>
      </c>
    </row>
    <row r="63" spans="1:8" x14ac:dyDescent="0.3">
      <c r="A63" t="s">
        <v>8</v>
      </c>
      <c r="B63">
        <v>2015</v>
      </c>
      <c r="C63" s="1">
        <v>41913</v>
      </c>
      <c r="D63" t="s">
        <v>40</v>
      </c>
      <c r="E63" t="s">
        <v>41</v>
      </c>
      <c r="F63" t="s">
        <v>15</v>
      </c>
      <c r="H63">
        <v>43</v>
      </c>
    </row>
    <row r="64" spans="1:8" x14ac:dyDescent="0.3">
      <c r="A64" t="s">
        <v>8</v>
      </c>
      <c r="B64">
        <v>2015</v>
      </c>
      <c r="C64" s="1">
        <v>41913</v>
      </c>
      <c r="D64" t="s">
        <v>40</v>
      </c>
      <c r="E64" t="s">
        <v>41</v>
      </c>
      <c r="F64" t="s">
        <v>16</v>
      </c>
      <c r="H64">
        <v>17</v>
      </c>
    </row>
    <row r="65" spans="1:8" x14ac:dyDescent="0.3">
      <c r="A65" t="s">
        <v>8</v>
      </c>
      <c r="B65">
        <v>2015</v>
      </c>
      <c r="C65" s="1">
        <v>41913</v>
      </c>
      <c r="D65" t="s">
        <v>40</v>
      </c>
      <c r="E65" t="s">
        <v>41</v>
      </c>
      <c r="F65" t="s">
        <v>17</v>
      </c>
      <c r="H65">
        <v>19</v>
      </c>
    </row>
    <row r="66" spans="1:8" x14ac:dyDescent="0.3">
      <c r="A66" t="s">
        <v>8</v>
      </c>
      <c r="B66">
        <v>2015</v>
      </c>
      <c r="C66" s="1">
        <v>41913</v>
      </c>
      <c r="D66" t="s">
        <v>40</v>
      </c>
      <c r="E66" t="s">
        <v>41</v>
      </c>
      <c r="F66" t="s">
        <v>18</v>
      </c>
      <c r="G66">
        <v>138493</v>
      </c>
      <c r="H66">
        <v>7859</v>
      </c>
    </row>
    <row r="67" spans="1:8" x14ac:dyDescent="0.3">
      <c r="A67" t="s">
        <v>8</v>
      </c>
      <c r="B67">
        <v>2015</v>
      </c>
      <c r="C67" s="1">
        <v>41913</v>
      </c>
      <c r="D67" t="s">
        <v>40</v>
      </c>
      <c r="E67" t="s">
        <v>41</v>
      </c>
      <c r="F67" t="s">
        <v>19</v>
      </c>
      <c r="H67">
        <v>6</v>
      </c>
    </row>
    <row r="68" spans="1:8" x14ac:dyDescent="0.3">
      <c r="A68" t="s">
        <v>8</v>
      </c>
      <c r="B68">
        <v>2015</v>
      </c>
      <c r="C68" s="1">
        <v>41913</v>
      </c>
      <c r="D68" t="s">
        <v>40</v>
      </c>
      <c r="E68" t="s">
        <v>41</v>
      </c>
      <c r="F68" t="s">
        <v>32</v>
      </c>
      <c r="G68">
        <v>976089</v>
      </c>
    </row>
    <row r="69" spans="1:8" x14ac:dyDescent="0.3">
      <c r="A69" t="s">
        <v>8</v>
      </c>
      <c r="B69">
        <v>2015</v>
      </c>
      <c r="C69" s="1">
        <v>41913</v>
      </c>
      <c r="D69" t="s">
        <v>40</v>
      </c>
      <c r="E69" t="s">
        <v>41</v>
      </c>
      <c r="F69" t="s">
        <v>33</v>
      </c>
      <c r="H69">
        <v>2</v>
      </c>
    </row>
    <row r="70" spans="1:8" x14ac:dyDescent="0.3">
      <c r="A70" t="s">
        <v>8</v>
      </c>
      <c r="B70">
        <v>2015</v>
      </c>
      <c r="C70" s="1">
        <v>41913</v>
      </c>
      <c r="D70" t="s">
        <v>40</v>
      </c>
      <c r="E70" t="s">
        <v>41</v>
      </c>
      <c r="F70" t="s">
        <v>34</v>
      </c>
      <c r="H70">
        <v>3937</v>
      </c>
    </row>
    <row r="71" spans="1:8" x14ac:dyDescent="0.3">
      <c r="A71" t="s">
        <v>8</v>
      </c>
      <c r="B71">
        <v>2015</v>
      </c>
      <c r="C71" s="1">
        <v>41913</v>
      </c>
      <c r="D71" t="s">
        <v>40</v>
      </c>
      <c r="E71" t="s">
        <v>41</v>
      </c>
      <c r="F71" t="s">
        <v>35</v>
      </c>
      <c r="H71">
        <v>18</v>
      </c>
    </row>
    <row r="72" spans="1:8" x14ac:dyDescent="0.3">
      <c r="A72" t="s">
        <v>8</v>
      </c>
      <c r="B72">
        <v>2015</v>
      </c>
      <c r="C72" s="1">
        <v>41913</v>
      </c>
      <c r="D72" t="s">
        <v>40</v>
      </c>
      <c r="E72" t="s">
        <v>41</v>
      </c>
      <c r="F72" t="s">
        <v>36</v>
      </c>
      <c r="H72">
        <v>8</v>
      </c>
    </row>
    <row r="73" spans="1:8" x14ac:dyDescent="0.3">
      <c r="A73" t="s">
        <v>8</v>
      </c>
      <c r="B73">
        <v>2015</v>
      </c>
      <c r="C73" s="1">
        <v>41913</v>
      </c>
      <c r="D73" t="s">
        <v>40</v>
      </c>
      <c r="E73" t="s">
        <v>41</v>
      </c>
      <c r="F73" t="s">
        <v>37</v>
      </c>
      <c r="H73">
        <v>3</v>
      </c>
    </row>
    <row r="74" spans="1:8" x14ac:dyDescent="0.3">
      <c r="A74" t="s">
        <v>8</v>
      </c>
      <c r="B74">
        <v>2015</v>
      </c>
      <c r="C74" s="1">
        <v>41913</v>
      </c>
      <c r="D74" t="s">
        <v>40</v>
      </c>
      <c r="E74" t="s">
        <v>41</v>
      </c>
      <c r="F74" t="s">
        <v>20</v>
      </c>
      <c r="G74">
        <v>295243</v>
      </c>
    </row>
    <row r="75" spans="1:8" x14ac:dyDescent="0.3">
      <c r="A75" t="s">
        <v>8</v>
      </c>
      <c r="B75">
        <v>2015</v>
      </c>
      <c r="C75" s="1">
        <v>41913</v>
      </c>
      <c r="D75" t="s">
        <v>40</v>
      </c>
      <c r="E75" t="s">
        <v>41</v>
      </c>
      <c r="F75" t="s">
        <v>21</v>
      </c>
      <c r="H75">
        <v>1181</v>
      </c>
    </row>
    <row r="76" spans="1:8" x14ac:dyDescent="0.3">
      <c r="A76" t="s">
        <v>8</v>
      </c>
      <c r="B76">
        <v>2015</v>
      </c>
      <c r="C76" s="1">
        <v>41913</v>
      </c>
      <c r="D76" t="s">
        <v>40</v>
      </c>
      <c r="E76" t="s">
        <v>41</v>
      </c>
      <c r="F76" t="s">
        <v>22</v>
      </c>
      <c r="H76">
        <v>3</v>
      </c>
    </row>
    <row r="77" spans="1:8" x14ac:dyDescent="0.3">
      <c r="A77" t="s">
        <v>8</v>
      </c>
      <c r="B77">
        <v>2015</v>
      </c>
      <c r="C77" s="1">
        <v>41913</v>
      </c>
      <c r="D77" t="s">
        <v>40</v>
      </c>
      <c r="E77" t="s">
        <v>41</v>
      </c>
      <c r="F77" t="s">
        <v>23</v>
      </c>
      <c r="H77">
        <v>38</v>
      </c>
    </row>
    <row r="78" spans="1:8" x14ac:dyDescent="0.3">
      <c r="A78" t="s">
        <v>8</v>
      </c>
      <c r="B78">
        <v>2016</v>
      </c>
      <c r="C78" s="1">
        <v>42461</v>
      </c>
      <c r="D78" t="s">
        <v>42</v>
      </c>
      <c r="E78" t="s">
        <v>10</v>
      </c>
      <c r="F78" t="s">
        <v>11</v>
      </c>
      <c r="G78">
        <v>1830179</v>
      </c>
    </row>
    <row r="79" spans="1:8" x14ac:dyDescent="0.3">
      <c r="A79" t="s">
        <v>8</v>
      </c>
      <c r="B79">
        <v>2016</v>
      </c>
      <c r="C79" s="1">
        <v>42461</v>
      </c>
      <c r="D79" t="s">
        <v>42</v>
      </c>
      <c r="E79" t="s">
        <v>10</v>
      </c>
      <c r="F79" t="s">
        <v>12</v>
      </c>
      <c r="G79">
        <v>0</v>
      </c>
      <c r="H79">
        <v>2</v>
      </c>
    </row>
    <row r="80" spans="1:8" x14ac:dyDescent="0.3">
      <c r="A80" t="s">
        <v>8</v>
      </c>
      <c r="B80">
        <v>2016</v>
      </c>
      <c r="C80" s="1">
        <v>42461</v>
      </c>
      <c r="D80" t="s">
        <v>42</v>
      </c>
      <c r="E80" t="s">
        <v>10</v>
      </c>
      <c r="F80" t="s">
        <v>13</v>
      </c>
      <c r="G80">
        <v>0</v>
      </c>
      <c r="H80">
        <v>205</v>
      </c>
    </row>
    <row r="81" spans="1:8" x14ac:dyDescent="0.3">
      <c r="A81" t="s">
        <v>8</v>
      </c>
      <c r="B81">
        <v>2016</v>
      </c>
      <c r="C81" s="1">
        <v>42461</v>
      </c>
      <c r="D81" t="s">
        <v>42</v>
      </c>
      <c r="E81" t="s">
        <v>10</v>
      </c>
      <c r="F81" t="s">
        <v>14</v>
      </c>
      <c r="G81">
        <v>0</v>
      </c>
      <c r="H81">
        <v>20</v>
      </c>
    </row>
    <row r="82" spans="1:8" x14ac:dyDescent="0.3">
      <c r="A82" t="s">
        <v>8</v>
      </c>
      <c r="B82">
        <v>2016</v>
      </c>
      <c r="C82" s="1">
        <v>42461</v>
      </c>
      <c r="D82" t="s">
        <v>42</v>
      </c>
      <c r="E82" t="s">
        <v>10</v>
      </c>
      <c r="F82" t="s">
        <v>15</v>
      </c>
      <c r="G82">
        <v>0</v>
      </c>
      <c r="H82">
        <v>44</v>
      </c>
    </row>
    <row r="83" spans="1:8" x14ac:dyDescent="0.3">
      <c r="A83" t="s">
        <v>8</v>
      </c>
      <c r="B83">
        <v>2016</v>
      </c>
      <c r="C83" s="1">
        <v>42461</v>
      </c>
      <c r="D83" t="s">
        <v>42</v>
      </c>
      <c r="E83" t="s">
        <v>10</v>
      </c>
      <c r="F83" t="s">
        <v>16</v>
      </c>
      <c r="G83">
        <v>0</v>
      </c>
      <c r="H83">
        <v>13</v>
      </c>
    </row>
    <row r="84" spans="1:8" x14ac:dyDescent="0.3">
      <c r="A84" t="s">
        <v>8</v>
      </c>
      <c r="B84">
        <v>2016</v>
      </c>
      <c r="C84" s="1">
        <v>42461</v>
      </c>
      <c r="D84" t="s">
        <v>42</v>
      </c>
      <c r="E84" t="s">
        <v>10</v>
      </c>
      <c r="F84" t="s">
        <v>17</v>
      </c>
      <c r="G84">
        <v>0</v>
      </c>
      <c r="H84">
        <v>15</v>
      </c>
    </row>
    <row r="85" spans="1:8" x14ac:dyDescent="0.3">
      <c r="A85" t="s">
        <v>8</v>
      </c>
      <c r="B85">
        <v>2016</v>
      </c>
      <c r="C85" s="1">
        <v>42461</v>
      </c>
      <c r="D85" t="s">
        <v>42</v>
      </c>
      <c r="E85" t="s">
        <v>10</v>
      </c>
      <c r="F85" t="s">
        <v>18</v>
      </c>
      <c r="G85">
        <v>139486</v>
      </c>
      <c r="H85">
        <v>8178</v>
      </c>
    </row>
    <row r="86" spans="1:8" x14ac:dyDescent="0.3">
      <c r="A86" t="s">
        <v>8</v>
      </c>
      <c r="B86">
        <v>2016</v>
      </c>
      <c r="C86" s="1">
        <v>42461</v>
      </c>
      <c r="D86" t="s">
        <v>42</v>
      </c>
      <c r="E86" t="s">
        <v>10</v>
      </c>
      <c r="F86" t="s">
        <v>19</v>
      </c>
      <c r="G86">
        <v>0</v>
      </c>
      <c r="H86">
        <v>6</v>
      </c>
    </row>
    <row r="87" spans="1:8" x14ac:dyDescent="0.3">
      <c r="A87" t="s">
        <v>8</v>
      </c>
      <c r="B87">
        <v>2016</v>
      </c>
      <c r="C87" s="1">
        <v>42461</v>
      </c>
      <c r="D87" t="s">
        <v>42</v>
      </c>
      <c r="E87" t="s">
        <v>10</v>
      </c>
      <c r="F87" t="s">
        <v>32</v>
      </c>
      <c r="G87">
        <v>1018723</v>
      </c>
    </row>
    <row r="88" spans="1:8" x14ac:dyDescent="0.3">
      <c r="A88" t="s">
        <v>8</v>
      </c>
      <c r="B88">
        <v>2016</v>
      </c>
      <c r="C88" s="1">
        <v>42461</v>
      </c>
      <c r="D88" t="s">
        <v>42</v>
      </c>
      <c r="E88" t="s">
        <v>10</v>
      </c>
      <c r="F88" t="s">
        <v>33</v>
      </c>
      <c r="H88">
        <v>2</v>
      </c>
    </row>
    <row r="89" spans="1:8" x14ac:dyDescent="0.3">
      <c r="A89" t="s">
        <v>8</v>
      </c>
      <c r="B89">
        <v>2016</v>
      </c>
      <c r="C89" s="1">
        <v>42461</v>
      </c>
      <c r="D89" t="s">
        <v>42</v>
      </c>
      <c r="E89" t="s">
        <v>10</v>
      </c>
      <c r="F89" t="s">
        <v>34</v>
      </c>
      <c r="H89">
        <v>4584</v>
      </c>
    </row>
    <row r="90" spans="1:8" x14ac:dyDescent="0.3">
      <c r="A90" t="s">
        <v>8</v>
      </c>
      <c r="B90">
        <v>2016</v>
      </c>
      <c r="C90" s="1">
        <v>42461</v>
      </c>
      <c r="D90" t="s">
        <v>42</v>
      </c>
      <c r="E90" t="s">
        <v>10</v>
      </c>
      <c r="F90" t="s">
        <v>35</v>
      </c>
      <c r="H90">
        <v>22</v>
      </c>
    </row>
    <row r="91" spans="1:8" x14ac:dyDescent="0.3">
      <c r="A91" t="s">
        <v>8</v>
      </c>
      <c r="B91">
        <v>2016</v>
      </c>
      <c r="C91" s="1">
        <v>42461</v>
      </c>
      <c r="D91" t="s">
        <v>42</v>
      </c>
      <c r="E91" t="s">
        <v>10</v>
      </c>
      <c r="F91" t="s">
        <v>36</v>
      </c>
      <c r="H91">
        <v>6</v>
      </c>
    </row>
    <row r="92" spans="1:8" x14ac:dyDescent="0.3">
      <c r="A92" t="s">
        <v>8</v>
      </c>
      <c r="B92">
        <v>2016</v>
      </c>
      <c r="C92" s="1">
        <v>42461</v>
      </c>
      <c r="D92" t="s">
        <v>42</v>
      </c>
      <c r="E92" t="s">
        <v>10</v>
      </c>
      <c r="F92" t="s">
        <v>37</v>
      </c>
      <c r="H92">
        <v>2</v>
      </c>
    </row>
    <row r="93" spans="1:8" x14ac:dyDescent="0.3">
      <c r="A93" t="s">
        <v>8</v>
      </c>
      <c r="B93">
        <v>2016</v>
      </c>
      <c r="C93" s="1">
        <v>42461</v>
      </c>
      <c r="D93" t="s">
        <v>42</v>
      </c>
      <c r="E93" t="s">
        <v>10</v>
      </c>
      <c r="F93" t="s">
        <v>20</v>
      </c>
      <c r="G93">
        <v>310867</v>
      </c>
    </row>
    <row r="94" spans="1:8" x14ac:dyDescent="0.3">
      <c r="A94" t="s">
        <v>8</v>
      </c>
      <c r="B94">
        <v>2016</v>
      </c>
      <c r="C94" s="1">
        <v>42461</v>
      </c>
      <c r="D94" t="s">
        <v>42</v>
      </c>
      <c r="E94" t="s">
        <v>10</v>
      </c>
      <c r="F94" t="s">
        <v>21</v>
      </c>
      <c r="H94">
        <v>1269</v>
      </c>
    </row>
    <row r="95" spans="1:8" x14ac:dyDescent="0.3">
      <c r="A95" t="s">
        <v>8</v>
      </c>
      <c r="B95">
        <v>2016</v>
      </c>
      <c r="C95" s="1">
        <v>42461</v>
      </c>
      <c r="D95" t="s">
        <v>42</v>
      </c>
      <c r="E95" t="s">
        <v>10</v>
      </c>
      <c r="F95" t="s">
        <v>22</v>
      </c>
      <c r="H95">
        <v>4</v>
      </c>
    </row>
    <row r="96" spans="1:8" x14ac:dyDescent="0.3">
      <c r="A96" t="s">
        <v>8</v>
      </c>
      <c r="B96">
        <v>2016</v>
      </c>
      <c r="C96" s="1">
        <v>42461</v>
      </c>
      <c r="D96" t="s">
        <v>42</v>
      </c>
      <c r="E96" t="s">
        <v>10</v>
      </c>
      <c r="F96" t="s">
        <v>23</v>
      </c>
      <c r="H96">
        <v>29</v>
      </c>
    </row>
    <row r="97" spans="1:8" x14ac:dyDescent="0.3">
      <c r="A97" t="s">
        <v>8</v>
      </c>
      <c r="B97">
        <v>2016</v>
      </c>
      <c r="C97" s="1">
        <v>42370</v>
      </c>
      <c r="D97" t="s">
        <v>43</v>
      </c>
      <c r="E97" t="s">
        <v>31</v>
      </c>
      <c r="F97" t="s">
        <v>11</v>
      </c>
      <c r="G97">
        <v>1823204</v>
      </c>
    </row>
    <row r="98" spans="1:8" x14ac:dyDescent="0.3">
      <c r="A98" t="s">
        <v>8</v>
      </c>
      <c r="B98">
        <v>2016</v>
      </c>
      <c r="C98" s="1">
        <v>42370</v>
      </c>
      <c r="D98" t="s">
        <v>43</v>
      </c>
      <c r="E98" t="s">
        <v>31</v>
      </c>
      <c r="F98" t="s">
        <v>12</v>
      </c>
      <c r="H98">
        <v>3</v>
      </c>
    </row>
    <row r="99" spans="1:8" x14ac:dyDescent="0.3">
      <c r="A99" t="s">
        <v>8</v>
      </c>
      <c r="B99">
        <v>2016</v>
      </c>
      <c r="C99" s="1">
        <v>42370</v>
      </c>
      <c r="D99" t="s">
        <v>43</v>
      </c>
      <c r="E99" t="s">
        <v>31</v>
      </c>
      <c r="F99" t="s">
        <v>13</v>
      </c>
      <c r="H99">
        <v>200</v>
      </c>
    </row>
    <row r="100" spans="1:8" x14ac:dyDescent="0.3">
      <c r="A100" t="s">
        <v>8</v>
      </c>
      <c r="B100">
        <v>2016</v>
      </c>
      <c r="C100" s="1">
        <v>42370</v>
      </c>
      <c r="D100" t="s">
        <v>43</v>
      </c>
      <c r="E100" t="s">
        <v>31</v>
      </c>
      <c r="F100" t="s">
        <v>14</v>
      </c>
      <c r="H100">
        <v>21</v>
      </c>
    </row>
    <row r="101" spans="1:8" x14ac:dyDescent="0.3">
      <c r="A101" t="s">
        <v>8</v>
      </c>
      <c r="B101">
        <v>2016</v>
      </c>
      <c r="C101" s="1">
        <v>42370</v>
      </c>
      <c r="D101" t="s">
        <v>43</v>
      </c>
      <c r="E101" t="s">
        <v>31</v>
      </c>
      <c r="F101" t="s">
        <v>15</v>
      </c>
      <c r="H101">
        <v>44</v>
      </c>
    </row>
    <row r="102" spans="1:8" x14ac:dyDescent="0.3">
      <c r="A102" t="s">
        <v>8</v>
      </c>
      <c r="B102">
        <v>2016</v>
      </c>
      <c r="C102" s="1">
        <v>42370</v>
      </c>
      <c r="D102" t="s">
        <v>43</v>
      </c>
      <c r="E102" t="s">
        <v>31</v>
      </c>
      <c r="F102" t="s">
        <v>16</v>
      </c>
      <c r="H102">
        <v>11</v>
      </c>
    </row>
    <row r="103" spans="1:8" x14ac:dyDescent="0.3">
      <c r="A103" t="s">
        <v>8</v>
      </c>
      <c r="B103">
        <v>2016</v>
      </c>
      <c r="C103" s="1">
        <v>42370</v>
      </c>
      <c r="D103" t="s">
        <v>43</v>
      </c>
      <c r="E103" t="s">
        <v>31</v>
      </c>
      <c r="F103" t="s">
        <v>17</v>
      </c>
      <c r="H103">
        <v>16</v>
      </c>
    </row>
    <row r="104" spans="1:8" x14ac:dyDescent="0.3">
      <c r="A104" t="s">
        <v>8</v>
      </c>
      <c r="B104">
        <v>2016</v>
      </c>
      <c r="C104" s="1">
        <v>42370</v>
      </c>
      <c r="D104" t="s">
        <v>43</v>
      </c>
      <c r="E104" t="s">
        <v>31</v>
      </c>
      <c r="F104" t="s">
        <v>18</v>
      </c>
      <c r="G104">
        <v>141580</v>
      </c>
      <c r="H104">
        <v>8172</v>
      </c>
    </row>
    <row r="105" spans="1:8" x14ac:dyDescent="0.3">
      <c r="A105" t="s">
        <v>8</v>
      </c>
      <c r="B105">
        <v>2016</v>
      </c>
      <c r="C105" s="1">
        <v>42370</v>
      </c>
      <c r="D105" t="s">
        <v>43</v>
      </c>
      <c r="E105" t="s">
        <v>31</v>
      </c>
      <c r="F105" t="s">
        <v>19</v>
      </c>
      <c r="H105">
        <v>6</v>
      </c>
    </row>
    <row r="106" spans="1:8" x14ac:dyDescent="0.3">
      <c r="A106" t="s">
        <v>8</v>
      </c>
      <c r="B106">
        <v>2016</v>
      </c>
      <c r="C106" s="1">
        <v>42370</v>
      </c>
      <c r="D106" t="s">
        <v>43</v>
      </c>
      <c r="E106" t="s">
        <v>31</v>
      </c>
      <c r="F106" t="s">
        <v>32</v>
      </c>
      <c r="G106">
        <v>1011592</v>
      </c>
    </row>
    <row r="107" spans="1:8" x14ac:dyDescent="0.3">
      <c r="A107" t="s">
        <v>8</v>
      </c>
      <c r="B107">
        <v>2016</v>
      </c>
      <c r="C107" s="1">
        <v>42370</v>
      </c>
      <c r="D107" t="s">
        <v>43</v>
      </c>
      <c r="E107" t="s">
        <v>31</v>
      </c>
      <c r="F107" t="s">
        <v>33</v>
      </c>
      <c r="H107">
        <v>3</v>
      </c>
    </row>
    <row r="108" spans="1:8" x14ac:dyDescent="0.3">
      <c r="A108" t="s">
        <v>8</v>
      </c>
      <c r="B108">
        <v>2016</v>
      </c>
      <c r="C108" s="1">
        <v>42370</v>
      </c>
      <c r="D108" t="s">
        <v>43</v>
      </c>
      <c r="E108" t="s">
        <v>31</v>
      </c>
      <c r="F108" t="s">
        <v>34</v>
      </c>
      <c r="H108">
        <v>4545</v>
      </c>
    </row>
    <row r="109" spans="1:8" x14ac:dyDescent="0.3">
      <c r="A109" t="s">
        <v>8</v>
      </c>
      <c r="B109">
        <v>2016</v>
      </c>
      <c r="C109" s="1">
        <v>42370</v>
      </c>
      <c r="D109" t="s">
        <v>43</v>
      </c>
      <c r="E109" t="s">
        <v>31</v>
      </c>
      <c r="F109" t="s">
        <v>35</v>
      </c>
      <c r="H109">
        <v>19</v>
      </c>
    </row>
    <row r="110" spans="1:8" x14ac:dyDescent="0.3">
      <c r="A110" t="s">
        <v>8</v>
      </c>
      <c r="B110">
        <v>2016</v>
      </c>
      <c r="C110" s="1">
        <v>42370</v>
      </c>
      <c r="D110" t="s">
        <v>43</v>
      </c>
      <c r="E110" t="s">
        <v>31</v>
      </c>
      <c r="F110" t="s">
        <v>36</v>
      </c>
      <c r="H110">
        <v>6</v>
      </c>
    </row>
    <row r="111" spans="1:8" x14ac:dyDescent="0.3">
      <c r="A111" t="s">
        <v>8</v>
      </c>
      <c r="B111">
        <v>2016</v>
      </c>
      <c r="C111" s="1">
        <v>42370</v>
      </c>
      <c r="D111" t="s">
        <v>43</v>
      </c>
      <c r="E111" t="s">
        <v>31</v>
      </c>
      <c r="F111" t="s">
        <v>37</v>
      </c>
      <c r="H111">
        <v>2</v>
      </c>
    </row>
    <row r="112" spans="1:8" x14ac:dyDescent="0.3">
      <c r="A112" t="s">
        <v>8</v>
      </c>
      <c r="B112">
        <v>2016</v>
      </c>
      <c r="C112" s="1">
        <v>42370</v>
      </c>
      <c r="D112" t="s">
        <v>43</v>
      </c>
      <c r="E112" t="s">
        <v>31</v>
      </c>
      <c r="F112" t="s">
        <v>20</v>
      </c>
      <c r="G112">
        <v>308565</v>
      </c>
    </row>
    <row r="113" spans="1:8" x14ac:dyDescent="0.3">
      <c r="A113" t="s">
        <v>8</v>
      </c>
      <c r="B113">
        <v>2016</v>
      </c>
      <c r="C113" s="1">
        <v>42370</v>
      </c>
      <c r="D113" t="s">
        <v>43</v>
      </c>
      <c r="E113" t="s">
        <v>31</v>
      </c>
      <c r="F113" t="s">
        <v>21</v>
      </c>
      <c r="H113">
        <v>1442</v>
      </c>
    </row>
    <row r="114" spans="1:8" x14ac:dyDescent="0.3">
      <c r="A114" t="s">
        <v>8</v>
      </c>
      <c r="B114">
        <v>2016</v>
      </c>
      <c r="C114" s="1">
        <v>42370</v>
      </c>
      <c r="D114" t="s">
        <v>43</v>
      </c>
      <c r="E114" t="s">
        <v>31</v>
      </c>
      <c r="F114" t="s">
        <v>22</v>
      </c>
      <c r="H114">
        <v>4</v>
      </c>
    </row>
    <row r="115" spans="1:8" x14ac:dyDescent="0.3">
      <c r="A115" t="s">
        <v>8</v>
      </c>
      <c r="B115">
        <v>2016</v>
      </c>
      <c r="C115" s="1">
        <v>42370</v>
      </c>
      <c r="D115" t="s">
        <v>43</v>
      </c>
      <c r="E115" t="s">
        <v>31</v>
      </c>
      <c r="F115" t="s">
        <v>23</v>
      </c>
      <c r="H115">
        <v>37</v>
      </c>
    </row>
    <row r="116" spans="1:8" x14ac:dyDescent="0.3">
      <c r="A116" t="s">
        <v>8</v>
      </c>
      <c r="B116">
        <v>2016</v>
      </c>
      <c r="C116" s="1">
        <v>42552</v>
      </c>
      <c r="D116" t="s">
        <v>44</v>
      </c>
      <c r="E116" t="s">
        <v>39</v>
      </c>
      <c r="F116" t="s">
        <v>11</v>
      </c>
      <c r="G116">
        <v>1854691</v>
      </c>
      <c r="H116">
        <v>0</v>
      </c>
    </row>
    <row r="117" spans="1:8" x14ac:dyDescent="0.3">
      <c r="A117" t="s">
        <v>8</v>
      </c>
      <c r="B117">
        <v>2016</v>
      </c>
      <c r="C117" s="1">
        <v>42552</v>
      </c>
      <c r="D117" t="s">
        <v>44</v>
      </c>
      <c r="E117" t="s">
        <v>39</v>
      </c>
      <c r="F117" t="s">
        <v>12</v>
      </c>
      <c r="G117">
        <v>0</v>
      </c>
      <c r="H117">
        <v>2</v>
      </c>
    </row>
    <row r="118" spans="1:8" x14ac:dyDescent="0.3">
      <c r="A118" t="s">
        <v>8</v>
      </c>
      <c r="B118">
        <v>2016</v>
      </c>
      <c r="C118" s="1">
        <v>42552</v>
      </c>
      <c r="D118" t="s">
        <v>44</v>
      </c>
      <c r="E118" t="s">
        <v>39</v>
      </c>
      <c r="F118" t="s">
        <v>13</v>
      </c>
      <c r="G118">
        <v>0</v>
      </c>
      <c r="H118">
        <v>208</v>
      </c>
    </row>
    <row r="119" spans="1:8" x14ac:dyDescent="0.3">
      <c r="A119" t="s">
        <v>8</v>
      </c>
      <c r="B119">
        <v>2016</v>
      </c>
      <c r="C119" s="1">
        <v>42552</v>
      </c>
      <c r="D119" t="s">
        <v>44</v>
      </c>
      <c r="E119" t="s">
        <v>39</v>
      </c>
      <c r="F119" t="s">
        <v>14</v>
      </c>
      <c r="G119">
        <v>0</v>
      </c>
      <c r="H119">
        <v>21</v>
      </c>
    </row>
    <row r="120" spans="1:8" x14ac:dyDescent="0.3">
      <c r="A120" t="s">
        <v>8</v>
      </c>
      <c r="B120">
        <v>2016</v>
      </c>
      <c r="C120" s="1">
        <v>42552</v>
      </c>
      <c r="D120" t="s">
        <v>44</v>
      </c>
      <c r="E120" t="s">
        <v>39</v>
      </c>
      <c r="F120" t="s">
        <v>15</v>
      </c>
      <c r="G120">
        <v>0</v>
      </c>
      <c r="H120">
        <v>42</v>
      </c>
    </row>
    <row r="121" spans="1:8" x14ac:dyDescent="0.3">
      <c r="A121" t="s">
        <v>8</v>
      </c>
      <c r="B121">
        <v>2016</v>
      </c>
      <c r="C121" s="1">
        <v>42552</v>
      </c>
      <c r="D121" t="s">
        <v>44</v>
      </c>
      <c r="E121" t="s">
        <v>39</v>
      </c>
      <c r="F121" t="s">
        <v>16</v>
      </c>
      <c r="G121">
        <v>0</v>
      </c>
      <c r="H121">
        <v>12</v>
      </c>
    </row>
    <row r="122" spans="1:8" x14ac:dyDescent="0.3">
      <c r="A122" t="s">
        <v>8</v>
      </c>
      <c r="B122">
        <v>2016</v>
      </c>
      <c r="C122" s="1">
        <v>42552</v>
      </c>
      <c r="D122" t="s">
        <v>44</v>
      </c>
      <c r="E122" t="s">
        <v>39</v>
      </c>
      <c r="F122" t="s">
        <v>17</v>
      </c>
      <c r="G122">
        <v>0</v>
      </c>
      <c r="H122">
        <v>15</v>
      </c>
    </row>
    <row r="123" spans="1:8" x14ac:dyDescent="0.3">
      <c r="A123" t="s">
        <v>8</v>
      </c>
      <c r="B123">
        <v>2016</v>
      </c>
      <c r="C123" s="1">
        <v>42552</v>
      </c>
      <c r="D123" t="s">
        <v>44</v>
      </c>
      <c r="E123" t="s">
        <v>39</v>
      </c>
      <c r="F123" t="s">
        <v>18</v>
      </c>
      <c r="G123">
        <v>139136</v>
      </c>
      <c r="H123">
        <v>8269</v>
      </c>
    </row>
    <row r="124" spans="1:8" x14ac:dyDescent="0.3">
      <c r="A124" t="s">
        <v>8</v>
      </c>
      <c r="B124">
        <v>2016</v>
      </c>
      <c r="C124" s="1">
        <v>42552</v>
      </c>
      <c r="D124" t="s">
        <v>44</v>
      </c>
      <c r="E124" t="s">
        <v>39</v>
      </c>
      <c r="F124" t="s">
        <v>19</v>
      </c>
      <c r="G124">
        <v>0</v>
      </c>
      <c r="H124">
        <v>5</v>
      </c>
    </row>
    <row r="125" spans="1:8" x14ac:dyDescent="0.3">
      <c r="A125" t="s">
        <v>8</v>
      </c>
      <c r="B125">
        <v>2016</v>
      </c>
      <c r="C125" s="1">
        <v>42552</v>
      </c>
      <c r="D125" t="s">
        <v>44</v>
      </c>
      <c r="E125" t="s">
        <v>39</v>
      </c>
      <c r="F125" t="s">
        <v>32</v>
      </c>
      <c r="G125">
        <v>1099996</v>
      </c>
    </row>
    <row r="126" spans="1:8" x14ac:dyDescent="0.3">
      <c r="A126" t="s">
        <v>8</v>
      </c>
      <c r="B126">
        <v>2016</v>
      </c>
      <c r="C126" s="1">
        <v>42552</v>
      </c>
      <c r="D126" t="s">
        <v>44</v>
      </c>
      <c r="E126" t="s">
        <v>39</v>
      </c>
      <c r="F126" t="s">
        <v>33</v>
      </c>
      <c r="H126">
        <v>2</v>
      </c>
    </row>
    <row r="127" spans="1:8" x14ac:dyDescent="0.3">
      <c r="A127" t="s">
        <v>8</v>
      </c>
      <c r="B127">
        <v>2016</v>
      </c>
      <c r="C127" s="1">
        <v>42552</v>
      </c>
      <c r="D127" t="s">
        <v>44</v>
      </c>
      <c r="E127" t="s">
        <v>39</v>
      </c>
      <c r="F127" t="s">
        <v>34</v>
      </c>
      <c r="H127">
        <v>7649</v>
      </c>
    </row>
    <row r="128" spans="1:8" x14ac:dyDescent="0.3">
      <c r="A128" t="s">
        <v>8</v>
      </c>
      <c r="B128">
        <v>2016</v>
      </c>
      <c r="C128" s="1">
        <v>42552</v>
      </c>
      <c r="D128" t="s">
        <v>44</v>
      </c>
      <c r="E128" t="s">
        <v>39</v>
      </c>
      <c r="F128" t="s">
        <v>35</v>
      </c>
      <c r="H128">
        <v>164</v>
      </c>
    </row>
    <row r="129" spans="1:8" x14ac:dyDescent="0.3">
      <c r="A129" t="s">
        <v>8</v>
      </c>
      <c r="B129">
        <v>2016</v>
      </c>
      <c r="C129" s="1">
        <v>42552</v>
      </c>
      <c r="D129" t="s">
        <v>44</v>
      </c>
      <c r="E129" t="s">
        <v>39</v>
      </c>
      <c r="F129" t="s">
        <v>36</v>
      </c>
      <c r="H129">
        <v>74</v>
      </c>
    </row>
    <row r="130" spans="1:8" x14ac:dyDescent="0.3">
      <c r="A130" t="s">
        <v>8</v>
      </c>
      <c r="B130">
        <v>2016</v>
      </c>
      <c r="C130" s="1">
        <v>42552</v>
      </c>
      <c r="D130" t="s">
        <v>44</v>
      </c>
      <c r="E130" t="s">
        <v>39</v>
      </c>
      <c r="F130" t="s">
        <v>37</v>
      </c>
      <c r="H130">
        <v>28</v>
      </c>
    </row>
    <row r="131" spans="1:8" x14ac:dyDescent="0.3">
      <c r="A131" t="s">
        <v>8</v>
      </c>
      <c r="B131">
        <v>2016</v>
      </c>
      <c r="C131" s="1">
        <v>42552</v>
      </c>
      <c r="D131" t="s">
        <v>44</v>
      </c>
      <c r="E131" t="s">
        <v>39</v>
      </c>
      <c r="F131" t="s">
        <v>45</v>
      </c>
      <c r="H131">
        <v>2</v>
      </c>
    </row>
    <row r="132" spans="1:8" x14ac:dyDescent="0.3">
      <c r="A132" t="s">
        <v>8</v>
      </c>
      <c r="B132">
        <v>2016</v>
      </c>
      <c r="C132" s="1">
        <v>42552</v>
      </c>
      <c r="D132" t="s">
        <v>44</v>
      </c>
      <c r="E132" t="s">
        <v>39</v>
      </c>
      <c r="F132" t="s">
        <v>20</v>
      </c>
      <c r="G132">
        <v>339862</v>
      </c>
    </row>
    <row r="133" spans="1:8" x14ac:dyDescent="0.3">
      <c r="A133" t="s">
        <v>8</v>
      </c>
      <c r="B133">
        <v>2016</v>
      </c>
      <c r="C133" s="1">
        <v>42552</v>
      </c>
      <c r="D133" t="s">
        <v>44</v>
      </c>
      <c r="E133" t="s">
        <v>39</v>
      </c>
      <c r="F133" t="s">
        <v>21</v>
      </c>
      <c r="H133">
        <v>2179</v>
      </c>
    </row>
    <row r="134" spans="1:8" x14ac:dyDescent="0.3">
      <c r="A134" t="s">
        <v>8</v>
      </c>
      <c r="B134">
        <v>2016</v>
      </c>
      <c r="C134" s="1">
        <v>42552</v>
      </c>
      <c r="D134" t="s">
        <v>44</v>
      </c>
      <c r="E134" t="s">
        <v>39</v>
      </c>
      <c r="F134" t="s">
        <v>46</v>
      </c>
      <c r="H134">
        <v>11</v>
      </c>
    </row>
    <row r="135" spans="1:8" x14ac:dyDescent="0.3">
      <c r="A135" t="s">
        <v>8</v>
      </c>
      <c r="B135">
        <v>2016</v>
      </c>
      <c r="C135" s="1">
        <v>42552</v>
      </c>
      <c r="D135" t="s">
        <v>44</v>
      </c>
      <c r="E135" t="s">
        <v>39</v>
      </c>
      <c r="F135" t="s">
        <v>22</v>
      </c>
      <c r="H135">
        <v>46</v>
      </c>
    </row>
    <row r="136" spans="1:8" x14ac:dyDescent="0.3">
      <c r="A136" t="s">
        <v>8</v>
      </c>
      <c r="B136">
        <v>2016</v>
      </c>
      <c r="C136" s="1">
        <v>42552</v>
      </c>
      <c r="D136" t="s">
        <v>44</v>
      </c>
      <c r="E136" t="s">
        <v>39</v>
      </c>
      <c r="F136" t="s">
        <v>23</v>
      </c>
      <c r="H136">
        <v>69</v>
      </c>
    </row>
    <row r="137" spans="1:8" x14ac:dyDescent="0.3">
      <c r="A137" t="s">
        <v>8</v>
      </c>
      <c r="B137">
        <v>2016</v>
      </c>
      <c r="C137" s="1">
        <v>42552</v>
      </c>
      <c r="D137" t="s">
        <v>44</v>
      </c>
      <c r="E137" t="s">
        <v>39</v>
      </c>
      <c r="F137" t="s">
        <v>47</v>
      </c>
    </row>
    <row r="138" spans="1:8" x14ac:dyDescent="0.3">
      <c r="A138" t="s">
        <v>8</v>
      </c>
      <c r="B138">
        <v>2016</v>
      </c>
      <c r="C138" s="1">
        <v>42552</v>
      </c>
      <c r="D138" t="s">
        <v>44</v>
      </c>
      <c r="E138" t="s">
        <v>39</v>
      </c>
      <c r="F138" t="s">
        <v>48</v>
      </c>
      <c r="H138">
        <v>38</v>
      </c>
    </row>
    <row r="139" spans="1:8" x14ac:dyDescent="0.3">
      <c r="A139" t="s">
        <v>8</v>
      </c>
      <c r="B139">
        <v>2016</v>
      </c>
      <c r="C139" s="1">
        <v>42552</v>
      </c>
      <c r="D139" t="s">
        <v>44</v>
      </c>
      <c r="E139" t="s">
        <v>39</v>
      </c>
      <c r="F139" t="s">
        <v>49</v>
      </c>
      <c r="H139">
        <v>22</v>
      </c>
    </row>
    <row r="140" spans="1:8" x14ac:dyDescent="0.3">
      <c r="A140" t="s">
        <v>8</v>
      </c>
      <c r="B140">
        <v>2016</v>
      </c>
      <c r="C140" s="1">
        <v>42552</v>
      </c>
      <c r="D140" t="s">
        <v>44</v>
      </c>
      <c r="E140" t="s">
        <v>39</v>
      </c>
      <c r="F140" t="s">
        <v>50</v>
      </c>
      <c r="H140">
        <v>1</v>
      </c>
    </row>
    <row r="141" spans="1:8" x14ac:dyDescent="0.3">
      <c r="A141" t="s">
        <v>8</v>
      </c>
      <c r="B141">
        <v>2016</v>
      </c>
      <c r="C141" s="1">
        <v>42278</v>
      </c>
      <c r="D141" t="s">
        <v>51</v>
      </c>
      <c r="E141" t="s">
        <v>41</v>
      </c>
      <c r="F141" t="s">
        <v>11</v>
      </c>
      <c r="G141">
        <v>1806786</v>
      </c>
      <c r="H141">
        <v>0</v>
      </c>
    </row>
    <row r="142" spans="1:8" x14ac:dyDescent="0.3">
      <c r="A142" t="s">
        <v>8</v>
      </c>
      <c r="B142">
        <v>2016</v>
      </c>
      <c r="C142" s="1">
        <v>42278</v>
      </c>
      <c r="D142" t="s">
        <v>51</v>
      </c>
      <c r="E142" t="s">
        <v>41</v>
      </c>
      <c r="F142" t="s">
        <v>12</v>
      </c>
      <c r="H142">
        <v>3</v>
      </c>
    </row>
    <row r="143" spans="1:8" x14ac:dyDescent="0.3">
      <c r="A143" t="s">
        <v>8</v>
      </c>
      <c r="B143">
        <v>2016</v>
      </c>
      <c r="C143" s="1">
        <v>42278</v>
      </c>
      <c r="D143" t="s">
        <v>51</v>
      </c>
      <c r="E143" t="s">
        <v>41</v>
      </c>
      <c r="F143" t="s">
        <v>13</v>
      </c>
      <c r="H143">
        <v>187</v>
      </c>
    </row>
    <row r="144" spans="1:8" x14ac:dyDescent="0.3">
      <c r="A144" t="s">
        <v>8</v>
      </c>
      <c r="B144">
        <v>2016</v>
      </c>
      <c r="C144" s="1">
        <v>42278</v>
      </c>
      <c r="D144" t="s">
        <v>51</v>
      </c>
      <c r="E144" t="s">
        <v>41</v>
      </c>
      <c r="F144" t="s">
        <v>14</v>
      </c>
      <c r="H144">
        <v>20</v>
      </c>
    </row>
    <row r="145" spans="1:8" x14ac:dyDescent="0.3">
      <c r="A145" t="s">
        <v>8</v>
      </c>
      <c r="B145">
        <v>2016</v>
      </c>
      <c r="C145" s="1">
        <v>42278</v>
      </c>
      <c r="D145" t="s">
        <v>51</v>
      </c>
      <c r="E145" t="s">
        <v>41</v>
      </c>
      <c r="F145" t="s">
        <v>15</v>
      </c>
      <c r="H145">
        <v>44</v>
      </c>
    </row>
    <row r="146" spans="1:8" x14ac:dyDescent="0.3">
      <c r="A146" t="s">
        <v>8</v>
      </c>
      <c r="B146">
        <v>2016</v>
      </c>
      <c r="C146" s="1">
        <v>42278</v>
      </c>
      <c r="D146" t="s">
        <v>51</v>
      </c>
      <c r="E146" t="s">
        <v>41</v>
      </c>
      <c r="F146" t="s">
        <v>16</v>
      </c>
      <c r="H146">
        <v>12</v>
      </c>
    </row>
    <row r="147" spans="1:8" x14ac:dyDescent="0.3">
      <c r="A147" t="s">
        <v>8</v>
      </c>
      <c r="B147">
        <v>2016</v>
      </c>
      <c r="C147" s="1">
        <v>42278</v>
      </c>
      <c r="D147" t="s">
        <v>51</v>
      </c>
      <c r="E147" t="s">
        <v>41</v>
      </c>
      <c r="F147" t="s">
        <v>17</v>
      </c>
      <c r="H147">
        <v>15</v>
      </c>
    </row>
    <row r="148" spans="1:8" x14ac:dyDescent="0.3">
      <c r="A148" t="s">
        <v>8</v>
      </c>
      <c r="B148">
        <v>2016</v>
      </c>
      <c r="C148" s="1">
        <v>42278</v>
      </c>
      <c r="D148" t="s">
        <v>51</v>
      </c>
      <c r="E148" t="s">
        <v>41</v>
      </c>
      <c r="F148" t="s">
        <v>18</v>
      </c>
      <c r="G148">
        <v>140770</v>
      </c>
      <c r="H148">
        <v>8005</v>
      </c>
    </row>
    <row r="149" spans="1:8" x14ac:dyDescent="0.3">
      <c r="A149" t="s">
        <v>8</v>
      </c>
      <c r="B149">
        <v>2016</v>
      </c>
      <c r="C149" s="1">
        <v>42278</v>
      </c>
      <c r="D149" t="s">
        <v>51</v>
      </c>
      <c r="E149" t="s">
        <v>41</v>
      </c>
      <c r="F149" t="s">
        <v>19</v>
      </c>
      <c r="H149">
        <v>6</v>
      </c>
    </row>
    <row r="150" spans="1:8" x14ac:dyDescent="0.3">
      <c r="A150" t="s">
        <v>8</v>
      </c>
      <c r="B150">
        <v>2016</v>
      </c>
      <c r="C150" s="1">
        <v>42278</v>
      </c>
      <c r="D150" t="s">
        <v>51</v>
      </c>
      <c r="E150" t="s">
        <v>41</v>
      </c>
      <c r="F150" t="s">
        <v>32</v>
      </c>
      <c r="G150">
        <v>1003873</v>
      </c>
    </row>
    <row r="151" spans="1:8" x14ac:dyDescent="0.3">
      <c r="A151" t="s">
        <v>8</v>
      </c>
      <c r="B151">
        <v>2016</v>
      </c>
      <c r="C151" s="1">
        <v>42278</v>
      </c>
      <c r="D151" t="s">
        <v>51</v>
      </c>
      <c r="E151" t="s">
        <v>41</v>
      </c>
      <c r="F151" t="s">
        <v>33</v>
      </c>
      <c r="H151">
        <v>2</v>
      </c>
    </row>
    <row r="152" spans="1:8" x14ac:dyDescent="0.3">
      <c r="A152" t="s">
        <v>8</v>
      </c>
      <c r="B152">
        <v>2016</v>
      </c>
      <c r="C152" s="1">
        <v>42278</v>
      </c>
      <c r="D152" t="s">
        <v>51</v>
      </c>
      <c r="E152" t="s">
        <v>41</v>
      </c>
      <c r="F152" t="s">
        <v>34</v>
      </c>
      <c r="H152">
        <v>4429</v>
      </c>
    </row>
    <row r="153" spans="1:8" x14ac:dyDescent="0.3">
      <c r="A153" t="s">
        <v>8</v>
      </c>
      <c r="B153">
        <v>2016</v>
      </c>
      <c r="C153" s="1">
        <v>42278</v>
      </c>
      <c r="D153" t="s">
        <v>51</v>
      </c>
      <c r="E153" t="s">
        <v>41</v>
      </c>
      <c r="F153" t="s">
        <v>35</v>
      </c>
      <c r="H153">
        <v>18</v>
      </c>
    </row>
    <row r="154" spans="1:8" x14ac:dyDescent="0.3">
      <c r="A154" t="s">
        <v>8</v>
      </c>
      <c r="B154">
        <v>2016</v>
      </c>
      <c r="C154" s="1">
        <v>42278</v>
      </c>
      <c r="D154" t="s">
        <v>51</v>
      </c>
      <c r="E154" t="s">
        <v>41</v>
      </c>
      <c r="F154" t="s">
        <v>36</v>
      </c>
      <c r="H154">
        <v>6</v>
      </c>
    </row>
    <row r="155" spans="1:8" x14ac:dyDescent="0.3">
      <c r="A155" t="s">
        <v>8</v>
      </c>
      <c r="B155">
        <v>2016</v>
      </c>
      <c r="C155" s="1">
        <v>42278</v>
      </c>
      <c r="D155" t="s">
        <v>51</v>
      </c>
      <c r="E155" t="s">
        <v>41</v>
      </c>
      <c r="F155" t="s">
        <v>37</v>
      </c>
      <c r="H155">
        <v>2</v>
      </c>
    </row>
    <row r="156" spans="1:8" x14ac:dyDescent="0.3">
      <c r="A156" t="s">
        <v>8</v>
      </c>
      <c r="B156">
        <v>2016</v>
      </c>
      <c r="C156" s="1">
        <v>42278</v>
      </c>
      <c r="D156" t="s">
        <v>51</v>
      </c>
      <c r="E156" t="s">
        <v>41</v>
      </c>
      <c r="F156" t="s">
        <v>20</v>
      </c>
      <c r="G156">
        <v>305931</v>
      </c>
    </row>
    <row r="157" spans="1:8" x14ac:dyDescent="0.3">
      <c r="A157" t="s">
        <v>8</v>
      </c>
      <c r="B157">
        <v>2016</v>
      </c>
      <c r="C157" s="1">
        <v>42278</v>
      </c>
      <c r="D157" t="s">
        <v>51</v>
      </c>
      <c r="E157" t="s">
        <v>41</v>
      </c>
      <c r="F157" t="s">
        <v>21</v>
      </c>
      <c r="H157">
        <v>1312</v>
      </c>
    </row>
    <row r="158" spans="1:8" x14ac:dyDescent="0.3">
      <c r="A158" t="s">
        <v>8</v>
      </c>
      <c r="B158">
        <v>2016</v>
      </c>
      <c r="C158" s="1">
        <v>42278</v>
      </c>
      <c r="D158" t="s">
        <v>51</v>
      </c>
      <c r="E158" t="s">
        <v>41</v>
      </c>
      <c r="F158" t="s">
        <v>22</v>
      </c>
      <c r="H158">
        <v>3</v>
      </c>
    </row>
    <row r="159" spans="1:8" x14ac:dyDescent="0.3">
      <c r="A159" t="s">
        <v>8</v>
      </c>
      <c r="B159">
        <v>2016</v>
      </c>
      <c r="C159" s="1">
        <v>42278</v>
      </c>
      <c r="D159" t="s">
        <v>51</v>
      </c>
      <c r="E159" t="s">
        <v>41</v>
      </c>
      <c r="F159" t="s">
        <v>23</v>
      </c>
      <c r="H159">
        <v>31</v>
      </c>
    </row>
    <row r="160" spans="1:8" x14ac:dyDescent="0.3">
      <c r="A160" t="s">
        <v>8</v>
      </c>
      <c r="B160">
        <v>2017</v>
      </c>
      <c r="C160" s="1">
        <v>42826</v>
      </c>
      <c r="D160" t="s">
        <v>52</v>
      </c>
      <c r="E160" t="s">
        <v>10</v>
      </c>
      <c r="F160" t="s">
        <v>11</v>
      </c>
      <c r="G160">
        <v>1902339</v>
      </c>
      <c r="H160">
        <v>0</v>
      </c>
    </row>
    <row r="161" spans="1:8" x14ac:dyDescent="0.3">
      <c r="A161" t="s">
        <v>8</v>
      </c>
      <c r="B161">
        <v>2017</v>
      </c>
      <c r="C161" s="1">
        <v>42826</v>
      </c>
      <c r="D161" t="s">
        <v>52</v>
      </c>
      <c r="E161" t="s">
        <v>10</v>
      </c>
      <c r="F161" t="s">
        <v>12</v>
      </c>
      <c r="G161">
        <v>0</v>
      </c>
      <c r="H161">
        <v>1</v>
      </c>
    </row>
    <row r="162" spans="1:8" x14ac:dyDescent="0.3">
      <c r="A162" t="s">
        <v>8</v>
      </c>
      <c r="B162">
        <v>2017</v>
      </c>
      <c r="C162" s="1">
        <v>42826</v>
      </c>
      <c r="D162" t="s">
        <v>52</v>
      </c>
      <c r="E162" t="s">
        <v>10</v>
      </c>
      <c r="F162" t="s">
        <v>13</v>
      </c>
      <c r="G162">
        <v>0</v>
      </c>
      <c r="H162">
        <v>39</v>
      </c>
    </row>
    <row r="163" spans="1:8" x14ac:dyDescent="0.3">
      <c r="A163" t="s">
        <v>8</v>
      </c>
      <c r="B163">
        <v>2017</v>
      </c>
      <c r="C163" s="1">
        <v>42826</v>
      </c>
      <c r="D163" t="s">
        <v>52</v>
      </c>
      <c r="E163" t="s">
        <v>10</v>
      </c>
      <c r="F163" t="s">
        <v>15</v>
      </c>
      <c r="G163">
        <v>0</v>
      </c>
      <c r="H163">
        <v>3</v>
      </c>
    </row>
    <row r="164" spans="1:8" x14ac:dyDescent="0.3">
      <c r="A164" t="s">
        <v>8</v>
      </c>
      <c r="B164">
        <v>2017</v>
      </c>
      <c r="C164" s="1">
        <v>42826</v>
      </c>
      <c r="D164" t="s">
        <v>52</v>
      </c>
      <c r="E164" t="s">
        <v>10</v>
      </c>
      <c r="F164" t="s">
        <v>16</v>
      </c>
      <c r="G164">
        <v>0</v>
      </c>
      <c r="H164">
        <v>4</v>
      </c>
    </row>
    <row r="165" spans="1:8" x14ac:dyDescent="0.3">
      <c r="A165" t="s">
        <v>8</v>
      </c>
      <c r="B165">
        <v>2017</v>
      </c>
      <c r="C165" s="1">
        <v>42826</v>
      </c>
      <c r="D165" t="s">
        <v>52</v>
      </c>
      <c r="E165" t="s">
        <v>10</v>
      </c>
      <c r="F165" t="s">
        <v>17</v>
      </c>
      <c r="G165">
        <v>0</v>
      </c>
      <c r="H165">
        <v>3</v>
      </c>
    </row>
    <row r="166" spans="1:8" x14ac:dyDescent="0.3">
      <c r="A166" t="s">
        <v>8</v>
      </c>
      <c r="B166">
        <v>2017</v>
      </c>
      <c r="C166" s="1">
        <v>42826</v>
      </c>
      <c r="D166" t="s">
        <v>52</v>
      </c>
      <c r="E166" t="s">
        <v>10</v>
      </c>
      <c r="F166" t="s">
        <v>18</v>
      </c>
      <c r="G166">
        <v>136195</v>
      </c>
      <c r="H166">
        <v>6645</v>
      </c>
    </row>
    <row r="167" spans="1:8" x14ac:dyDescent="0.3">
      <c r="A167" t="s">
        <v>8</v>
      </c>
      <c r="B167">
        <v>2017</v>
      </c>
      <c r="C167" s="1">
        <v>42826</v>
      </c>
      <c r="D167" t="s">
        <v>52</v>
      </c>
      <c r="E167" t="s">
        <v>10</v>
      </c>
      <c r="F167" t="s">
        <v>19</v>
      </c>
      <c r="G167">
        <v>0</v>
      </c>
      <c r="H167">
        <v>4</v>
      </c>
    </row>
    <row r="168" spans="1:8" x14ac:dyDescent="0.3">
      <c r="A168" t="s">
        <v>8</v>
      </c>
      <c r="B168">
        <v>2017</v>
      </c>
      <c r="C168" s="1">
        <v>42826</v>
      </c>
      <c r="D168" t="s">
        <v>52</v>
      </c>
      <c r="E168" t="s">
        <v>10</v>
      </c>
      <c r="F168" t="s">
        <v>32</v>
      </c>
      <c r="G168">
        <v>1048655</v>
      </c>
    </row>
    <row r="169" spans="1:8" x14ac:dyDescent="0.3">
      <c r="A169" t="s">
        <v>8</v>
      </c>
      <c r="B169">
        <v>2017</v>
      </c>
      <c r="C169" s="1">
        <v>42826</v>
      </c>
      <c r="D169" t="s">
        <v>52</v>
      </c>
      <c r="E169" t="s">
        <v>10</v>
      </c>
      <c r="F169" t="s">
        <v>33</v>
      </c>
      <c r="G169">
        <v>0</v>
      </c>
      <c r="H169">
        <v>2</v>
      </c>
    </row>
    <row r="170" spans="1:8" x14ac:dyDescent="0.3">
      <c r="A170" t="s">
        <v>8</v>
      </c>
      <c r="B170">
        <v>2017</v>
      </c>
      <c r="C170" s="1">
        <v>42826</v>
      </c>
      <c r="D170" t="s">
        <v>52</v>
      </c>
      <c r="E170" t="s">
        <v>10</v>
      </c>
      <c r="F170" t="s">
        <v>34</v>
      </c>
      <c r="G170">
        <v>0</v>
      </c>
      <c r="H170">
        <v>4637</v>
      </c>
    </row>
    <row r="171" spans="1:8" x14ac:dyDescent="0.3">
      <c r="A171" t="s">
        <v>8</v>
      </c>
      <c r="B171">
        <v>2017</v>
      </c>
      <c r="C171" s="1">
        <v>42826</v>
      </c>
      <c r="D171" t="s">
        <v>52</v>
      </c>
      <c r="E171" t="s">
        <v>10</v>
      </c>
      <c r="F171" t="s">
        <v>35</v>
      </c>
      <c r="G171">
        <v>0</v>
      </c>
      <c r="H171">
        <v>23</v>
      </c>
    </row>
    <row r="172" spans="1:8" x14ac:dyDescent="0.3">
      <c r="A172" t="s">
        <v>8</v>
      </c>
      <c r="B172">
        <v>2017</v>
      </c>
      <c r="C172" s="1">
        <v>42826</v>
      </c>
      <c r="D172" t="s">
        <v>52</v>
      </c>
      <c r="E172" t="s">
        <v>10</v>
      </c>
      <c r="F172" t="s">
        <v>36</v>
      </c>
      <c r="G172">
        <v>0</v>
      </c>
      <c r="H172">
        <v>7</v>
      </c>
    </row>
    <row r="173" spans="1:8" x14ac:dyDescent="0.3">
      <c r="A173" t="s">
        <v>8</v>
      </c>
      <c r="B173">
        <v>2017</v>
      </c>
      <c r="C173" s="1">
        <v>42826</v>
      </c>
      <c r="D173" t="s">
        <v>52</v>
      </c>
      <c r="E173" t="s">
        <v>10</v>
      </c>
      <c r="F173" t="s">
        <v>37</v>
      </c>
      <c r="G173">
        <v>0</v>
      </c>
      <c r="H173">
        <v>2</v>
      </c>
    </row>
    <row r="174" spans="1:8" x14ac:dyDescent="0.3">
      <c r="A174" t="s">
        <v>8</v>
      </c>
      <c r="B174">
        <v>2017</v>
      </c>
      <c r="C174" s="1">
        <v>42826</v>
      </c>
      <c r="D174" t="s">
        <v>52</v>
      </c>
      <c r="E174" t="s">
        <v>10</v>
      </c>
      <c r="F174" t="s">
        <v>45</v>
      </c>
      <c r="G174">
        <v>0</v>
      </c>
      <c r="H174">
        <v>1</v>
      </c>
    </row>
    <row r="175" spans="1:8" x14ac:dyDescent="0.3">
      <c r="A175" t="s">
        <v>8</v>
      </c>
      <c r="B175">
        <v>2017</v>
      </c>
      <c r="C175" s="1">
        <v>42826</v>
      </c>
      <c r="D175" t="s">
        <v>52</v>
      </c>
      <c r="E175" t="s">
        <v>10</v>
      </c>
      <c r="F175" t="s">
        <v>20</v>
      </c>
      <c r="G175">
        <v>322127</v>
      </c>
    </row>
    <row r="176" spans="1:8" x14ac:dyDescent="0.3">
      <c r="A176" t="s">
        <v>8</v>
      </c>
      <c r="B176">
        <v>2017</v>
      </c>
      <c r="C176" s="1">
        <v>42826</v>
      </c>
      <c r="D176" t="s">
        <v>52</v>
      </c>
      <c r="E176" t="s">
        <v>10</v>
      </c>
      <c r="F176" t="s">
        <v>21</v>
      </c>
      <c r="G176">
        <v>0</v>
      </c>
      <c r="H176">
        <v>1231</v>
      </c>
    </row>
    <row r="177" spans="1:8" x14ac:dyDescent="0.3">
      <c r="A177" t="s">
        <v>8</v>
      </c>
      <c r="B177">
        <v>2017</v>
      </c>
      <c r="C177" s="1">
        <v>42826</v>
      </c>
      <c r="D177" t="s">
        <v>52</v>
      </c>
      <c r="E177" t="s">
        <v>10</v>
      </c>
      <c r="F177" t="s">
        <v>22</v>
      </c>
      <c r="G177">
        <v>0</v>
      </c>
      <c r="H177">
        <v>4</v>
      </c>
    </row>
    <row r="178" spans="1:8" x14ac:dyDescent="0.3">
      <c r="A178" t="s">
        <v>8</v>
      </c>
      <c r="B178">
        <v>2017</v>
      </c>
      <c r="C178" s="1">
        <v>42826</v>
      </c>
      <c r="D178" t="s">
        <v>52</v>
      </c>
      <c r="E178" t="s">
        <v>10</v>
      </c>
      <c r="F178" t="s">
        <v>23</v>
      </c>
      <c r="G178">
        <v>0</v>
      </c>
      <c r="H178">
        <v>26</v>
      </c>
    </row>
    <row r="179" spans="1:8" x14ac:dyDescent="0.3">
      <c r="A179" t="s">
        <v>8</v>
      </c>
      <c r="B179">
        <v>2017</v>
      </c>
      <c r="C179" s="1">
        <v>42736</v>
      </c>
      <c r="D179" t="s">
        <v>53</v>
      </c>
      <c r="E179" t="s">
        <v>31</v>
      </c>
      <c r="F179" t="s">
        <v>11</v>
      </c>
      <c r="G179">
        <v>1896794</v>
      </c>
      <c r="H179">
        <v>0</v>
      </c>
    </row>
    <row r="180" spans="1:8" x14ac:dyDescent="0.3">
      <c r="A180" t="s">
        <v>8</v>
      </c>
      <c r="B180">
        <v>2017</v>
      </c>
      <c r="C180" s="1">
        <v>42736</v>
      </c>
      <c r="D180" t="s">
        <v>53</v>
      </c>
      <c r="E180" t="s">
        <v>31</v>
      </c>
      <c r="F180" t="s">
        <v>12</v>
      </c>
      <c r="G180">
        <v>0</v>
      </c>
      <c r="H180">
        <v>2</v>
      </c>
    </row>
    <row r="181" spans="1:8" x14ac:dyDescent="0.3">
      <c r="A181" t="s">
        <v>8</v>
      </c>
      <c r="B181">
        <v>2017</v>
      </c>
      <c r="C181" s="1">
        <v>42736</v>
      </c>
      <c r="D181" t="s">
        <v>53</v>
      </c>
      <c r="E181" t="s">
        <v>31</v>
      </c>
      <c r="F181" t="s">
        <v>13</v>
      </c>
      <c r="G181">
        <v>0</v>
      </c>
      <c r="H181">
        <v>41</v>
      </c>
    </row>
    <row r="182" spans="1:8" x14ac:dyDescent="0.3">
      <c r="A182" t="s">
        <v>8</v>
      </c>
      <c r="B182">
        <v>2017</v>
      </c>
      <c r="C182" s="1">
        <v>42736</v>
      </c>
      <c r="D182" t="s">
        <v>53</v>
      </c>
      <c r="E182" t="s">
        <v>31</v>
      </c>
      <c r="F182" t="s">
        <v>15</v>
      </c>
      <c r="G182">
        <v>0</v>
      </c>
      <c r="H182">
        <v>3</v>
      </c>
    </row>
    <row r="183" spans="1:8" x14ac:dyDescent="0.3">
      <c r="A183" t="s">
        <v>8</v>
      </c>
      <c r="B183">
        <v>2017</v>
      </c>
      <c r="C183" s="1">
        <v>42736</v>
      </c>
      <c r="D183" t="s">
        <v>53</v>
      </c>
      <c r="E183" t="s">
        <v>31</v>
      </c>
      <c r="F183" t="s">
        <v>16</v>
      </c>
      <c r="G183">
        <v>0</v>
      </c>
      <c r="H183">
        <v>4</v>
      </c>
    </row>
    <row r="184" spans="1:8" x14ac:dyDescent="0.3">
      <c r="A184" t="s">
        <v>8</v>
      </c>
      <c r="B184">
        <v>2017</v>
      </c>
      <c r="C184" s="1">
        <v>42736</v>
      </c>
      <c r="D184" t="s">
        <v>53</v>
      </c>
      <c r="E184" t="s">
        <v>31</v>
      </c>
      <c r="F184" t="s">
        <v>17</v>
      </c>
      <c r="G184">
        <v>0</v>
      </c>
      <c r="H184">
        <v>3</v>
      </c>
    </row>
    <row r="185" spans="1:8" x14ac:dyDescent="0.3">
      <c r="A185" t="s">
        <v>8</v>
      </c>
      <c r="B185">
        <v>2017</v>
      </c>
      <c r="C185" s="1">
        <v>42736</v>
      </c>
      <c r="D185" t="s">
        <v>53</v>
      </c>
      <c r="E185" t="s">
        <v>31</v>
      </c>
      <c r="F185" t="s">
        <v>18</v>
      </c>
      <c r="G185">
        <v>138405</v>
      </c>
      <c r="H185">
        <v>6622</v>
      </c>
    </row>
    <row r="186" spans="1:8" x14ac:dyDescent="0.3">
      <c r="A186" t="s">
        <v>8</v>
      </c>
      <c r="B186">
        <v>2017</v>
      </c>
      <c r="C186" s="1">
        <v>42736</v>
      </c>
      <c r="D186" t="s">
        <v>53</v>
      </c>
      <c r="E186" t="s">
        <v>31</v>
      </c>
      <c r="F186" t="s">
        <v>19</v>
      </c>
      <c r="G186">
        <v>0</v>
      </c>
      <c r="H186">
        <v>4</v>
      </c>
    </row>
    <row r="187" spans="1:8" x14ac:dyDescent="0.3">
      <c r="A187" t="s">
        <v>8</v>
      </c>
      <c r="B187">
        <v>2017</v>
      </c>
      <c r="C187" s="1">
        <v>42736</v>
      </c>
      <c r="D187" t="s">
        <v>53</v>
      </c>
      <c r="E187" t="s">
        <v>31</v>
      </c>
      <c r="F187" t="s">
        <v>32</v>
      </c>
      <c r="G187">
        <v>1042944</v>
      </c>
      <c r="H187">
        <v>0</v>
      </c>
    </row>
    <row r="188" spans="1:8" x14ac:dyDescent="0.3">
      <c r="A188" t="s">
        <v>8</v>
      </c>
      <c r="B188">
        <v>2017</v>
      </c>
      <c r="C188" s="1">
        <v>42736</v>
      </c>
      <c r="D188" t="s">
        <v>53</v>
      </c>
      <c r="E188" t="s">
        <v>31</v>
      </c>
      <c r="F188" t="s">
        <v>33</v>
      </c>
      <c r="G188">
        <v>0</v>
      </c>
      <c r="H188">
        <v>3</v>
      </c>
    </row>
    <row r="189" spans="1:8" x14ac:dyDescent="0.3">
      <c r="A189" t="s">
        <v>8</v>
      </c>
      <c r="B189">
        <v>2017</v>
      </c>
      <c r="C189" s="1">
        <v>42736</v>
      </c>
      <c r="D189" t="s">
        <v>53</v>
      </c>
      <c r="E189" t="s">
        <v>31</v>
      </c>
      <c r="F189" t="s">
        <v>34</v>
      </c>
      <c r="G189">
        <v>0</v>
      </c>
      <c r="H189">
        <v>4595</v>
      </c>
    </row>
    <row r="190" spans="1:8" x14ac:dyDescent="0.3">
      <c r="A190" t="s">
        <v>8</v>
      </c>
      <c r="B190">
        <v>2017</v>
      </c>
      <c r="C190" s="1">
        <v>42736</v>
      </c>
      <c r="D190" t="s">
        <v>53</v>
      </c>
      <c r="E190" t="s">
        <v>31</v>
      </c>
      <c r="F190" t="s">
        <v>35</v>
      </c>
      <c r="G190">
        <v>0</v>
      </c>
      <c r="H190">
        <v>24</v>
      </c>
    </row>
    <row r="191" spans="1:8" x14ac:dyDescent="0.3">
      <c r="A191" t="s">
        <v>8</v>
      </c>
      <c r="B191">
        <v>2017</v>
      </c>
      <c r="C191" s="1">
        <v>42736</v>
      </c>
      <c r="D191" t="s">
        <v>53</v>
      </c>
      <c r="E191" t="s">
        <v>31</v>
      </c>
      <c r="F191" t="s">
        <v>36</v>
      </c>
      <c r="G191">
        <v>0</v>
      </c>
      <c r="H191">
        <v>7</v>
      </c>
    </row>
    <row r="192" spans="1:8" x14ac:dyDescent="0.3">
      <c r="A192" t="s">
        <v>8</v>
      </c>
      <c r="B192">
        <v>2017</v>
      </c>
      <c r="C192" s="1">
        <v>42736</v>
      </c>
      <c r="D192" t="s">
        <v>53</v>
      </c>
      <c r="E192" t="s">
        <v>31</v>
      </c>
      <c r="F192" t="s">
        <v>37</v>
      </c>
      <c r="G192">
        <v>0</v>
      </c>
      <c r="H192">
        <v>2</v>
      </c>
    </row>
    <row r="193" spans="1:8" x14ac:dyDescent="0.3">
      <c r="A193" t="s">
        <v>8</v>
      </c>
      <c r="B193">
        <v>2017</v>
      </c>
      <c r="C193" s="1">
        <v>42736</v>
      </c>
      <c r="D193" t="s">
        <v>53</v>
      </c>
      <c r="E193" t="s">
        <v>31</v>
      </c>
      <c r="F193" t="s">
        <v>45</v>
      </c>
      <c r="G193">
        <v>0</v>
      </c>
      <c r="H193">
        <v>1</v>
      </c>
    </row>
    <row r="194" spans="1:8" x14ac:dyDescent="0.3">
      <c r="A194" t="s">
        <v>8</v>
      </c>
      <c r="B194">
        <v>2017</v>
      </c>
      <c r="C194" s="1">
        <v>42736</v>
      </c>
      <c r="D194" t="s">
        <v>53</v>
      </c>
      <c r="E194" t="s">
        <v>31</v>
      </c>
      <c r="F194" t="s">
        <v>20</v>
      </c>
      <c r="G194">
        <v>320243</v>
      </c>
      <c r="H194">
        <v>0</v>
      </c>
    </row>
    <row r="195" spans="1:8" x14ac:dyDescent="0.3">
      <c r="A195" t="s">
        <v>8</v>
      </c>
      <c r="B195">
        <v>2017</v>
      </c>
      <c r="C195" s="1">
        <v>42736</v>
      </c>
      <c r="D195" t="s">
        <v>53</v>
      </c>
      <c r="E195" t="s">
        <v>31</v>
      </c>
      <c r="F195" t="s">
        <v>21</v>
      </c>
      <c r="G195">
        <v>0</v>
      </c>
      <c r="H195">
        <v>1303</v>
      </c>
    </row>
    <row r="196" spans="1:8" x14ac:dyDescent="0.3">
      <c r="A196" t="s">
        <v>8</v>
      </c>
      <c r="B196">
        <v>2017</v>
      </c>
      <c r="C196" s="1">
        <v>42736</v>
      </c>
      <c r="D196" t="s">
        <v>53</v>
      </c>
      <c r="E196" t="s">
        <v>31</v>
      </c>
      <c r="F196" t="s">
        <v>22</v>
      </c>
      <c r="G196">
        <v>0</v>
      </c>
      <c r="H196">
        <v>4</v>
      </c>
    </row>
    <row r="197" spans="1:8" x14ac:dyDescent="0.3">
      <c r="A197" t="s">
        <v>8</v>
      </c>
      <c r="B197">
        <v>2017</v>
      </c>
      <c r="C197" s="1">
        <v>42736</v>
      </c>
      <c r="D197" t="s">
        <v>53</v>
      </c>
      <c r="E197" t="s">
        <v>31</v>
      </c>
      <c r="F197" t="s">
        <v>23</v>
      </c>
      <c r="G197">
        <v>0</v>
      </c>
      <c r="H197">
        <v>44</v>
      </c>
    </row>
    <row r="198" spans="1:8" x14ac:dyDescent="0.3">
      <c r="A198" t="s">
        <v>8</v>
      </c>
      <c r="B198">
        <v>2017</v>
      </c>
      <c r="C198" s="1">
        <v>42917</v>
      </c>
      <c r="D198" t="s">
        <v>54</v>
      </c>
      <c r="E198" t="s">
        <v>39</v>
      </c>
      <c r="F198" t="s">
        <v>11</v>
      </c>
      <c r="G198">
        <v>1919674</v>
      </c>
      <c r="H198">
        <v>0</v>
      </c>
    </row>
    <row r="199" spans="1:8" x14ac:dyDescent="0.3">
      <c r="A199" t="s">
        <v>8</v>
      </c>
      <c r="B199">
        <v>2017</v>
      </c>
      <c r="C199" s="1">
        <v>42917</v>
      </c>
      <c r="D199" t="s">
        <v>54</v>
      </c>
      <c r="E199" t="s">
        <v>39</v>
      </c>
      <c r="F199" t="s">
        <v>12</v>
      </c>
      <c r="G199">
        <v>0</v>
      </c>
      <c r="H199">
        <v>1</v>
      </c>
    </row>
    <row r="200" spans="1:8" x14ac:dyDescent="0.3">
      <c r="A200" t="s">
        <v>8</v>
      </c>
      <c r="B200">
        <v>2017</v>
      </c>
      <c r="C200" s="1">
        <v>42917</v>
      </c>
      <c r="D200" t="s">
        <v>54</v>
      </c>
      <c r="E200" t="s">
        <v>39</v>
      </c>
      <c r="F200" t="s">
        <v>13</v>
      </c>
      <c r="G200">
        <v>0</v>
      </c>
      <c r="H200">
        <v>39</v>
      </c>
    </row>
    <row r="201" spans="1:8" x14ac:dyDescent="0.3">
      <c r="A201" t="s">
        <v>8</v>
      </c>
      <c r="B201">
        <v>2017</v>
      </c>
      <c r="C201" s="1">
        <v>42917</v>
      </c>
      <c r="D201" t="s">
        <v>54</v>
      </c>
      <c r="E201" t="s">
        <v>39</v>
      </c>
      <c r="F201" t="s">
        <v>15</v>
      </c>
      <c r="G201">
        <v>0</v>
      </c>
      <c r="H201">
        <v>4</v>
      </c>
    </row>
    <row r="202" spans="1:8" x14ac:dyDescent="0.3">
      <c r="A202" t="s">
        <v>8</v>
      </c>
      <c r="B202">
        <v>2017</v>
      </c>
      <c r="C202" s="1">
        <v>42917</v>
      </c>
      <c r="D202" t="s">
        <v>54</v>
      </c>
      <c r="E202" t="s">
        <v>39</v>
      </c>
      <c r="F202" t="s">
        <v>16</v>
      </c>
      <c r="G202">
        <v>0</v>
      </c>
      <c r="H202">
        <v>4</v>
      </c>
    </row>
    <row r="203" spans="1:8" x14ac:dyDescent="0.3">
      <c r="A203" t="s">
        <v>8</v>
      </c>
      <c r="B203">
        <v>2017</v>
      </c>
      <c r="C203" s="1">
        <v>42917</v>
      </c>
      <c r="D203" t="s">
        <v>54</v>
      </c>
      <c r="E203" t="s">
        <v>39</v>
      </c>
      <c r="F203" t="s">
        <v>17</v>
      </c>
      <c r="G203">
        <v>0</v>
      </c>
      <c r="H203">
        <v>3</v>
      </c>
    </row>
    <row r="204" spans="1:8" x14ac:dyDescent="0.3">
      <c r="A204" t="s">
        <v>8</v>
      </c>
      <c r="B204">
        <v>2017</v>
      </c>
      <c r="C204" s="1">
        <v>42917</v>
      </c>
      <c r="D204" t="s">
        <v>54</v>
      </c>
      <c r="E204" t="s">
        <v>39</v>
      </c>
      <c r="F204" t="s">
        <v>18</v>
      </c>
      <c r="G204">
        <v>136469</v>
      </c>
      <c r="H204">
        <v>6875</v>
      </c>
    </row>
    <row r="205" spans="1:8" x14ac:dyDescent="0.3">
      <c r="A205" t="s">
        <v>8</v>
      </c>
      <c r="B205">
        <v>2017</v>
      </c>
      <c r="C205" s="1">
        <v>42917</v>
      </c>
      <c r="D205" t="s">
        <v>54</v>
      </c>
      <c r="E205" t="s">
        <v>39</v>
      </c>
      <c r="F205" t="s">
        <v>19</v>
      </c>
      <c r="G205">
        <v>0</v>
      </c>
      <c r="H205">
        <v>2</v>
      </c>
    </row>
    <row r="206" spans="1:8" x14ac:dyDescent="0.3">
      <c r="A206" t="s">
        <v>8</v>
      </c>
      <c r="B206">
        <v>2017</v>
      </c>
      <c r="C206" s="1">
        <v>42917</v>
      </c>
      <c r="D206" t="s">
        <v>54</v>
      </c>
      <c r="E206" t="s">
        <v>39</v>
      </c>
      <c r="F206" t="s">
        <v>32</v>
      </c>
      <c r="G206">
        <v>1055945</v>
      </c>
      <c r="H206">
        <v>0</v>
      </c>
    </row>
    <row r="207" spans="1:8" x14ac:dyDescent="0.3">
      <c r="A207" t="s">
        <v>8</v>
      </c>
      <c r="B207">
        <v>2017</v>
      </c>
      <c r="C207" s="1">
        <v>42917</v>
      </c>
      <c r="D207" t="s">
        <v>54</v>
      </c>
      <c r="E207" t="s">
        <v>39</v>
      </c>
      <c r="F207" t="s">
        <v>33</v>
      </c>
      <c r="G207">
        <v>0</v>
      </c>
      <c r="H207">
        <v>2</v>
      </c>
    </row>
    <row r="208" spans="1:8" x14ac:dyDescent="0.3">
      <c r="A208" t="s">
        <v>8</v>
      </c>
      <c r="B208">
        <v>2017</v>
      </c>
      <c r="C208" s="1">
        <v>42917</v>
      </c>
      <c r="D208" t="s">
        <v>54</v>
      </c>
      <c r="E208" t="s">
        <v>39</v>
      </c>
      <c r="F208" t="s">
        <v>34</v>
      </c>
      <c r="G208">
        <v>0</v>
      </c>
      <c r="H208">
        <v>4250</v>
      </c>
    </row>
    <row r="209" spans="1:8" x14ac:dyDescent="0.3">
      <c r="A209" t="s">
        <v>8</v>
      </c>
      <c r="B209">
        <v>2017</v>
      </c>
      <c r="C209" s="1">
        <v>42917</v>
      </c>
      <c r="D209" t="s">
        <v>54</v>
      </c>
      <c r="E209" t="s">
        <v>39</v>
      </c>
      <c r="F209" t="s">
        <v>35</v>
      </c>
      <c r="G209">
        <v>0</v>
      </c>
      <c r="H209">
        <v>24</v>
      </c>
    </row>
    <row r="210" spans="1:8" x14ac:dyDescent="0.3">
      <c r="A210" t="s">
        <v>8</v>
      </c>
      <c r="B210">
        <v>2017</v>
      </c>
      <c r="C210" s="1">
        <v>42917</v>
      </c>
      <c r="D210" t="s">
        <v>54</v>
      </c>
      <c r="E210" t="s">
        <v>39</v>
      </c>
      <c r="F210" t="s">
        <v>36</v>
      </c>
      <c r="G210">
        <v>0</v>
      </c>
      <c r="H210">
        <v>5</v>
      </c>
    </row>
    <row r="211" spans="1:8" x14ac:dyDescent="0.3">
      <c r="A211" t="s">
        <v>8</v>
      </c>
      <c r="B211">
        <v>2017</v>
      </c>
      <c r="C211" s="1">
        <v>42917</v>
      </c>
      <c r="D211" t="s">
        <v>54</v>
      </c>
      <c r="E211" t="s">
        <v>39</v>
      </c>
      <c r="F211" t="s">
        <v>37</v>
      </c>
      <c r="G211">
        <v>0</v>
      </c>
      <c r="H211">
        <v>2</v>
      </c>
    </row>
    <row r="212" spans="1:8" x14ac:dyDescent="0.3">
      <c r="A212" t="s">
        <v>8</v>
      </c>
      <c r="B212">
        <v>2017</v>
      </c>
      <c r="C212" s="1">
        <v>42917</v>
      </c>
      <c r="D212" t="s">
        <v>54</v>
      </c>
      <c r="E212" t="s">
        <v>39</v>
      </c>
      <c r="F212" t="s">
        <v>45</v>
      </c>
      <c r="G212">
        <v>0</v>
      </c>
      <c r="H212">
        <v>1</v>
      </c>
    </row>
    <row r="213" spans="1:8" x14ac:dyDescent="0.3">
      <c r="A213" t="s">
        <v>8</v>
      </c>
      <c r="B213">
        <v>2017</v>
      </c>
      <c r="C213" s="1">
        <v>42917</v>
      </c>
      <c r="D213" t="s">
        <v>54</v>
      </c>
      <c r="E213" t="s">
        <v>39</v>
      </c>
      <c r="F213" t="s">
        <v>20</v>
      </c>
      <c r="G213">
        <v>324283</v>
      </c>
    </row>
    <row r="214" spans="1:8" x14ac:dyDescent="0.3">
      <c r="A214" t="s">
        <v>8</v>
      </c>
      <c r="B214">
        <v>2017</v>
      </c>
      <c r="C214" s="1">
        <v>42917</v>
      </c>
      <c r="D214" t="s">
        <v>54</v>
      </c>
      <c r="E214" t="s">
        <v>39</v>
      </c>
      <c r="F214" t="s">
        <v>21</v>
      </c>
      <c r="G214">
        <v>0</v>
      </c>
      <c r="H214">
        <v>1258</v>
      </c>
    </row>
    <row r="215" spans="1:8" x14ac:dyDescent="0.3">
      <c r="A215" t="s">
        <v>8</v>
      </c>
      <c r="B215">
        <v>2017</v>
      </c>
      <c r="C215" s="1">
        <v>42917</v>
      </c>
      <c r="D215" t="s">
        <v>54</v>
      </c>
      <c r="E215" t="s">
        <v>39</v>
      </c>
      <c r="F215" t="s">
        <v>22</v>
      </c>
      <c r="G215">
        <v>0</v>
      </c>
      <c r="H215">
        <v>3</v>
      </c>
    </row>
    <row r="216" spans="1:8" x14ac:dyDescent="0.3">
      <c r="A216" t="s">
        <v>8</v>
      </c>
      <c r="B216">
        <v>2017</v>
      </c>
      <c r="C216" s="1">
        <v>42917</v>
      </c>
      <c r="D216" t="s">
        <v>54</v>
      </c>
      <c r="E216" t="s">
        <v>39</v>
      </c>
      <c r="F216" t="s">
        <v>23</v>
      </c>
      <c r="G216">
        <v>0</v>
      </c>
      <c r="H216">
        <v>30</v>
      </c>
    </row>
    <row r="217" spans="1:8" x14ac:dyDescent="0.3">
      <c r="A217" t="s">
        <v>8</v>
      </c>
      <c r="B217">
        <v>2017</v>
      </c>
      <c r="C217" s="1">
        <v>42644</v>
      </c>
      <c r="D217" t="s">
        <v>55</v>
      </c>
      <c r="E217" t="s">
        <v>41</v>
      </c>
      <c r="F217" t="s">
        <v>11</v>
      </c>
      <c r="G217">
        <v>1873586</v>
      </c>
      <c r="H217">
        <v>0</v>
      </c>
    </row>
    <row r="218" spans="1:8" x14ac:dyDescent="0.3">
      <c r="A218" t="s">
        <v>8</v>
      </c>
      <c r="B218">
        <v>2017</v>
      </c>
      <c r="C218" s="1">
        <v>42644</v>
      </c>
      <c r="D218" t="s">
        <v>55</v>
      </c>
      <c r="E218" t="s">
        <v>41</v>
      </c>
      <c r="F218" t="s">
        <v>12</v>
      </c>
      <c r="G218">
        <v>0</v>
      </c>
      <c r="H218">
        <v>1</v>
      </c>
    </row>
    <row r="219" spans="1:8" x14ac:dyDescent="0.3">
      <c r="A219" t="s">
        <v>8</v>
      </c>
      <c r="B219">
        <v>2017</v>
      </c>
      <c r="C219" s="1">
        <v>42644</v>
      </c>
      <c r="D219" t="s">
        <v>55</v>
      </c>
      <c r="E219" t="s">
        <v>41</v>
      </c>
      <c r="F219" t="s">
        <v>13</v>
      </c>
      <c r="G219">
        <v>0</v>
      </c>
      <c r="H219">
        <v>43</v>
      </c>
    </row>
    <row r="220" spans="1:8" x14ac:dyDescent="0.3">
      <c r="A220" t="s">
        <v>8</v>
      </c>
      <c r="B220">
        <v>2017</v>
      </c>
      <c r="C220" s="1">
        <v>42644</v>
      </c>
      <c r="D220" t="s">
        <v>55</v>
      </c>
      <c r="E220" t="s">
        <v>41</v>
      </c>
      <c r="F220" t="s">
        <v>14</v>
      </c>
      <c r="G220">
        <v>0</v>
      </c>
      <c r="H220">
        <v>1</v>
      </c>
    </row>
    <row r="221" spans="1:8" x14ac:dyDescent="0.3">
      <c r="A221" t="s">
        <v>8</v>
      </c>
      <c r="B221">
        <v>2017</v>
      </c>
      <c r="C221" s="1">
        <v>42644</v>
      </c>
      <c r="D221" t="s">
        <v>55</v>
      </c>
      <c r="E221" t="s">
        <v>41</v>
      </c>
      <c r="F221" t="s">
        <v>15</v>
      </c>
      <c r="G221">
        <v>0</v>
      </c>
      <c r="H221">
        <v>1</v>
      </c>
    </row>
    <row r="222" spans="1:8" x14ac:dyDescent="0.3">
      <c r="A222" t="s">
        <v>8</v>
      </c>
      <c r="B222">
        <v>2017</v>
      </c>
      <c r="C222" s="1">
        <v>42644</v>
      </c>
      <c r="D222" t="s">
        <v>55</v>
      </c>
      <c r="E222" t="s">
        <v>41</v>
      </c>
      <c r="F222" t="s">
        <v>16</v>
      </c>
      <c r="G222">
        <v>0</v>
      </c>
      <c r="H222">
        <v>5</v>
      </c>
    </row>
    <row r="223" spans="1:8" x14ac:dyDescent="0.3">
      <c r="A223" t="s">
        <v>8</v>
      </c>
      <c r="B223">
        <v>2017</v>
      </c>
      <c r="C223" s="1">
        <v>42644</v>
      </c>
      <c r="D223" t="s">
        <v>55</v>
      </c>
      <c r="E223" t="s">
        <v>41</v>
      </c>
      <c r="F223" t="s">
        <v>17</v>
      </c>
      <c r="G223">
        <v>0</v>
      </c>
      <c r="H223">
        <v>3</v>
      </c>
    </row>
    <row r="224" spans="1:8" x14ac:dyDescent="0.3">
      <c r="A224" t="s">
        <v>8</v>
      </c>
      <c r="B224">
        <v>2017</v>
      </c>
      <c r="C224" s="1">
        <v>42644</v>
      </c>
      <c r="D224" t="s">
        <v>55</v>
      </c>
      <c r="E224" t="s">
        <v>41</v>
      </c>
      <c r="F224" t="s">
        <v>18</v>
      </c>
      <c r="G224">
        <v>135743</v>
      </c>
      <c r="H224">
        <v>6399</v>
      </c>
    </row>
    <row r="225" spans="1:8" x14ac:dyDescent="0.3">
      <c r="A225" t="s">
        <v>8</v>
      </c>
      <c r="B225">
        <v>2017</v>
      </c>
      <c r="C225" s="1">
        <v>42644</v>
      </c>
      <c r="D225" t="s">
        <v>55</v>
      </c>
      <c r="E225" t="s">
        <v>41</v>
      </c>
      <c r="F225" t="s">
        <v>19</v>
      </c>
      <c r="G225">
        <v>0</v>
      </c>
      <c r="H225">
        <v>4</v>
      </c>
    </row>
    <row r="226" spans="1:8" x14ac:dyDescent="0.3">
      <c r="A226" t="s">
        <v>8</v>
      </c>
      <c r="B226">
        <v>2017</v>
      </c>
      <c r="C226" s="1">
        <v>42644</v>
      </c>
      <c r="D226" t="s">
        <v>55</v>
      </c>
      <c r="E226" t="s">
        <v>41</v>
      </c>
      <c r="F226" t="s">
        <v>32</v>
      </c>
      <c r="G226">
        <v>1037178</v>
      </c>
      <c r="H226">
        <v>0</v>
      </c>
    </row>
    <row r="227" spans="1:8" x14ac:dyDescent="0.3">
      <c r="A227" t="s">
        <v>8</v>
      </c>
      <c r="B227">
        <v>2017</v>
      </c>
      <c r="C227" s="1">
        <v>42644</v>
      </c>
      <c r="D227" t="s">
        <v>55</v>
      </c>
      <c r="E227" t="s">
        <v>41</v>
      </c>
      <c r="F227" t="s">
        <v>33</v>
      </c>
      <c r="G227">
        <v>0</v>
      </c>
      <c r="H227">
        <v>2</v>
      </c>
    </row>
    <row r="228" spans="1:8" x14ac:dyDescent="0.3">
      <c r="A228" t="s">
        <v>8</v>
      </c>
      <c r="B228">
        <v>2017</v>
      </c>
      <c r="C228" s="1">
        <v>42644</v>
      </c>
      <c r="D228" t="s">
        <v>55</v>
      </c>
      <c r="E228" t="s">
        <v>41</v>
      </c>
      <c r="F228" t="s">
        <v>34</v>
      </c>
      <c r="G228">
        <v>0</v>
      </c>
      <c r="H228">
        <v>4371</v>
      </c>
    </row>
    <row r="229" spans="1:8" x14ac:dyDescent="0.3">
      <c r="A229" t="s">
        <v>8</v>
      </c>
      <c r="B229">
        <v>2017</v>
      </c>
      <c r="C229" s="1">
        <v>42644</v>
      </c>
      <c r="D229" t="s">
        <v>55</v>
      </c>
      <c r="E229" t="s">
        <v>41</v>
      </c>
      <c r="F229" t="s">
        <v>35</v>
      </c>
      <c r="G229">
        <v>0</v>
      </c>
      <c r="H229">
        <v>23</v>
      </c>
    </row>
    <row r="230" spans="1:8" x14ac:dyDescent="0.3">
      <c r="A230" t="s">
        <v>8</v>
      </c>
      <c r="B230">
        <v>2017</v>
      </c>
      <c r="C230" s="1">
        <v>42644</v>
      </c>
      <c r="D230" t="s">
        <v>55</v>
      </c>
      <c r="E230" t="s">
        <v>41</v>
      </c>
      <c r="F230" t="s">
        <v>36</v>
      </c>
      <c r="G230">
        <v>0</v>
      </c>
      <c r="H230">
        <v>7</v>
      </c>
    </row>
    <row r="231" spans="1:8" x14ac:dyDescent="0.3">
      <c r="A231" t="s">
        <v>8</v>
      </c>
      <c r="B231">
        <v>2017</v>
      </c>
      <c r="C231" s="1">
        <v>42644</v>
      </c>
      <c r="D231" t="s">
        <v>55</v>
      </c>
      <c r="E231" t="s">
        <v>41</v>
      </c>
      <c r="F231" t="s">
        <v>37</v>
      </c>
      <c r="G231">
        <v>0</v>
      </c>
      <c r="H231">
        <v>2</v>
      </c>
    </row>
    <row r="232" spans="1:8" x14ac:dyDescent="0.3">
      <c r="A232" t="s">
        <v>8</v>
      </c>
      <c r="B232">
        <v>2017</v>
      </c>
      <c r="C232" s="1">
        <v>42644</v>
      </c>
      <c r="D232" t="s">
        <v>55</v>
      </c>
      <c r="E232" t="s">
        <v>41</v>
      </c>
      <c r="F232" t="s">
        <v>45</v>
      </c>
      <c r="G232">
        <v>0</v>
      </c>
      <c r="H232">
        <v>1</v>
      </c>
    </row>
    <row r="233" spans="1:8" x14ac:dyDescent="0.3">
      <c r="A233" t="s">
        <v>8</v>
      </c>
      <c r="B233">
        <v>2017</v>
      </c>
      <c r="C233" s="1">
        <v>42644</v>
      </c>
      <c r="D233" t="s">
        <v>55</v>
      </c>
      <c r="E233" t="s">
        <v>41</v>
      </c>
      <c r="F233" t="s">
        <v>20</v>
      </c>
      <c r="G233">
        <v>318440</v>
      </c>
      <c r="H233">
        <v>0</v>
      </c>
    </row>
    <row r="234" spans="1:8" x14ac:dyDescent="0.3">
      <c r="A234" t="s">
        <v>8</v>
      </c>
      <c r="B234">
        <v>2017</v>
      </c>
      <c r="C234" s="1">
        <v>42644</v>
      </c>
      <c r="D234" t="s">
        <v>55</v>
      </c>
      <c r="E234" t="s">
        <v>41</v>
      </c>
      <c r="F234" t="s">
        <v>21</v>
      </c>
      <c r="G234">
        <v>0</v>
      </c>
      <c r="H234">
        <v>1283</v>
      </c>
    </row>
    <row r="235" spans="1:8" x14ac:dyDescent="0.3">
      <c r="A235" t="s">
        <v>8</v>
      </c>
      <c r="B235">
        <v>2017</v>
      </c>
      <c r="C235" s="1">
        <v>42644</v>
      </c>
      <c r="D235" t="s">
        <v>55</v>
      </c>
      <c r="E235" t="s">
        <v>41</v>
      </c>
      <c r="F235" t="s">
        <v>22</v>
      </c>
      <c r="G235">
        <v>0</v>
      </c>
      <c r="H235">
        <v>4</v>
      </c>
    </row>
    <row r="236" spans="1:8" x14ac:dyDescent="0.3">
      <c r="A236" t="s">
        <v>8</v>
      </c>
      <c r="B236">
        <v>2017</v>
      </c>
      <c r="C236" s="1">
        <v>42644</v>
      </c>
      <c r="D236" t="s">
        <v>55</v>
      </c>
      <c r="E236" t="s">
        <v>41</v>
      </c>
      <c r="F236" t="s">
        <v>23</v>
      </c>
      <c r="G236">
        <v>0</v>
      </c>
      <c r="H236">
        <v>39</v>
      </c>
    </row>
    <row r="237" spans="1:8" x14ac:dyDescent="0.3">
      <c r="A237" t="s">
        <v>8</v>
      </c>
      <c r="B237">
        <v>2018</v>
      </c>
      <c r="C237" s="1">
        <v>43191</v>
      </c>
      <c r="D237" t="s">
        <v>56</v>
      </c>
      <c r="E237" t="s">
        <v>10</v>
      </c>
      <c r="F237" t="s">
        <v>11</v>
      </c>
      <c r="G237">
        <v>1950356</v>
      </c>
      <c r="H237">
        <v>0</v>
      </c>
    </row>
    <row r="238" spans="1:8" x14ac:dyDescent="0.3">
      <c r="A238" t="s">
        <v>8</v>
      </c>
      <c r="B238">
        <v>2018</v>
      </c>
      <c r="C238" s="1">
        <v>43191</v>
      </c>
      <c r="D238" t="s">
        <v>56</v>
      </c>
      <c r="E238" t="s">
        <v>10</v>
      </c>
      <c r="F238" t="s">
        <v>12</v>
      </c>
      <c r="G238">
        <v>0</v>
      </c>
      <c r="H238">
        <v>2</v>
      </c>
    </row>
    <row r="239" spans="1:8" x14ac:dyDescent="0.3">
      <c r="A239" t="s">
        <v>8</v>
      </c>
      <c r="B239">
        <v>2018</v>
      </c>
      <c r="C239" s="1">
        <v>43191</v>
      </c>
      <c r="D239" t="s">
        <v>56</v>
      </c>
      <c r="E239" t="s">
        <v>10</v>
      </c>
      <c r="F239" t="s">
        <v>13</v>
      </c>
      <c r="G239">
        <v>0</v>
      </c>
      <c r="H239">
        <v>42</v>
      </c>
    </row>
    <row r="240" spans="1:8" x14ac:dyDescent="0.3">
      <c r="A240" t="s">
        <v>8</v>
      </c>
      <c r="B240">
        <v>2018</v>
      </c>
      <c r="C240" s="1">
        <v>43191</v>
      </c>
      <c r="D240" t="s">
        <v>56</v>
      </c>
      <c r="E240" t="s">
        <v>10</v>
      </c>
      <c r="F240" t="s">
        <v>14</v>
      </c>
      <c r="G240">
        <v>0</v>
      </c>
      <c r="H240">
        <v>1</v>
      </c>
    </row>
    <row r="241" spans="1:8" x14ac:dyDescent="0.3">
      <c r="A241" t="s">
        <v>8</v>
      </c>
      <c r="B241">
        <v>2018</v>
      </c>
      <c r="C241" s="1">
        <v>43191</v>
      </c>
      <c r="D241" t="s">
        <v>56</v>
      </c>
      <c r="E241" t="s">
        <v>10</v>
      </c>
      <c r="F241" t="s">
        <v>15</v>
      </c>
      <c r="G241">
        <v>0</v>
      </c>
      <c r="H241">
        <v>3</v>
      </c>
    </row>
    <row r="242" spans="1:8" x14ac:dyDescent="0.3">
      <c r="A242" t="s">
        <v>8</v>
      </c>
      <c r="B242">
        <v>2018</v>
      </c>
      <c r="C242" s="1">
        <v>43191</v>
      </c>
      <c r="D242" t="s">
        <v>56</v>
      </c>
      <c r="E242" t="s">
        <v>10</v>
      </c>
      <c r="F242" t="s">
        <v>16</v>
      </c>
      <c r="G242">
        <v>0</v>
      </c>
      <c r="H242">
        <v>4</v>
      </c>
    </row>
    <row r="243" spans="1:8" x14ac:dyDescent="0.3">
      <c r="A243" t="s">
        <v>8</v>
      </c>
      <c r="B243">
        <v>2018</v>
      </c>
      <c r="C243" s="1">
        <v>43191</v>
      </c>
      <c r="D243" t="s">
        <v>56</v>
      </c>
      <c r="E243" t="s">
        <v>10</v>
      </c>
      <c r="F243" t="s">
        <v>17</v>
      </c>
      <c r="G243">
        <v>0</v>
      </c>
      <c r="H243">
        <v>3</v>
      </c>
    </row>
    <row r="244" spans="1:8" x14ac:dyDescent="0.3">
      <c r="A244" t="s">
        <v>8</v>
      </c>
      <c r="B244">
        <v>2018</v>
      </c>
      <c r="C244" s="1">
        <v>43191</v>
      </c>
      <c r="D244" t="s">
        <v>56</v>
      </c>
      <c r="E244" t="s">
        <v>10</v>
      </c>
      <c r="F244" t="s">
        <v>18</v>
      </c>
      <c r="G244">
        <v>137067</v>
      </c>
      <c r="H244">
        <v>7196</v>
      </c>
    </row>
    <row r="245" spans="1:8" x14ac:dyDescent="0.3">
      <c r="A245" t="s">
        <v>8</v>
      </c>
      <c r="B245">
        <v>2018</v>
      </c>
      <c r="C245" s="1">
        <v>43191</v>
      </c>
      <c r="D245" t="s">
        <v>56</v>
      </c>
      <c r="E245" t="s">
        <v>10</v>
      </c>
      <c r="F245" t="s">
        <v>19</v>
      </c>
      <c r="G245">
        <v>0</v>
      </c>
      <c r="H245">
        <v>2</v>
      </c>
    </row>
    <row r="246" spans="1:8" x14ac:dyDescent="0.3">
      <c r="A246" t="s">
        <v>8</v>
      </c>
      <c r="B246">
        <v>2018</v>
      </c>
      <c r="C246" s="1">
        <v>43191</v>
      </c>
      <c r="D246" t="s">
        <v>56</v>
      </c>
      <c r="E246" t="s">
        <v>10</v>
      </c>
      <c r="F246" t="s">
        <v>32</v>
      </c>
      <c r="G246">
        <v>1074347</v>
      </c>
      <c r="H246">
        <v>0</v>
      </c>
    </row>
    <row r="247" spans="1:8" x14ac:dyDescent="0.3">
      <c r="A247" t="s">
        <v>8</v>
      </c>
      <c r="B247">
        <v>2018</v>
      </c>
      <c r="C247" s="1">
        <v>43191</v>
      </c>
      <c r="D247" t="s">
        <v>56</v>
      </c>
      <c r="E247" t="s">
        <v>10</v>
      </c>
      <c r="F247" t="s">
        <v>33</v>
      </c>
      <c r="G247">
        <v>0</v>
      </c>
      <c r="H247">
        <v>3</v>
      </c>
    </row>
    <row r="248" spans="1:8" x14ac:dyDescent="0.3">
      <c r="A248" t="s">
        <v>8</v>
      </c>
      <c r="B248">
        <v>2018</v>
      </c>
      <c r="C248" s="1">
        <v>43191</v>
      </c>
      <c r="D248" t="s">
        <v>56</v>
      </c>
      <c r="E248" t="s">
        <v>10</v>
      </c>
      <c r="F248" t="s">
        <v>34</v>
      </c>
      <c r="G248">
        <v>0</v>
      </c>
      <c r="H248">
        <v>4247</v>
      </c>
    </row>
    <row r="249" spans="1:8" x14ac:dyDescent="0.3">
      <c r="A249" t="s">
        <v>8</v>
      </c>
      <c r="B249">
        <v>2018</v>
      </c>
      <c r="C249" s="1">
        <v>43191</v>
      </c>
      <c r="D249" t="s">
        <v>56</v>
      </c>
      <c r="E249" t="s">
        <v>10</v>
      </c>
      <c r="F249" t="s">
        <v>35</v>
      </c>
      <c r="G249">
        <v>0</v>
      </c>
      <c r="H249">
        <v>24</v>
      </c>
    </row>
    <row r="250" spans="1:8" x14ac:dyDescent="0.3">
      <c r="A250" t="s">
        <v>8</v>
      </c>
      <c r="B250">
        <v>2018</v>
      </c>
      <c r="C250" s="1">
        <v>43191</v>
      </c>
      <c r="D250" t="s">
        <v>56</v>
      </c>
      <c r="E250" t="s">
        <v>10</v>
      </c>
      <c r="F250" t="s">
        <v>36</v>
      </c>
      <c r="G250">
        <v>0</v>
      </c>
      <c r="H250">
        <v>5</v>
      </c>
    </row>
    <row r="251" spans="1:8" x14ac:dyDescent="0.3">
      <c r="A251" t="s">
        <v>8</v>
      </c>
      <c r="B251">
        <v>2018</v>
      </c>
      <c r="C251" s="1">
        <v>43191</v>
      </c>
      <c r="D251" t="s">
        <v>56</v>
      </c>
      <c r="E251" t="s">
        <v>10</v>
      </c>
      <c r="F251" t="s">
        <v>37</v>
      </c>
      <c r="G251">
        <v>0</v>
      </c>
      <c r="H251">
        <v>2</v>
      </c>
    </row>
    <row r="252" spans="1:8" x14ac:dyDescent="0.3">
      <c r="A252" t="s">
        <v>8</v>
      </c>
      <c r="B252">
        <v>2018</v>
      </c>
      <c r="C252" s="1">
        <v>43191</v>
      </c>
      <c r="D252" t="s">
        <v>56</v>
      </c>
      <c r="E252" t="s">
        <v>10</v>
      </c>
      <c r="F252" t="s">
        <v>45</v>
      </c>
      <c r="G252">
        <v>0</v>
      </c>
      <c r="H252">
        <v>1</v>
      </c>
    </row>
    <row r="253" spans="1:8" x14ac:dyDescent="0.3">
      <c r="A253" t="s">
        <v>8</v>
      </c>
      <c r="B253">
        <v>2018</v>
      </c>
      <c r="C253" s="1">
        <v>43191</v>
      </c>
      <c r="D253" t="s">
        <v>56</v>
      </c>
      <c r="E253" t="s">
        <v>10</v>
      </c>
      <c r="F253" t="s">
        <v>20</v>
      </c>
      <c r="G253">
        <v>330467</v>
      </c>
      <c r="H253">
        <v>0</v>
      </c>
    </row>
    <row r="254" spans="1:8" x14ac:dyDescent="0.3">
      <c r="A254" t="s">
        <v>8</v>
      </c>
      <c r="B254">
        <v>2018</v>
      </c>
      <c r="C254" s="1">
        <v>43191</v>
      </c>
      <c r="D254" t="s">
        <v>56</v>
      </c>
      <c r="E254" t="s">
        <v>10</v>
      </c>
      <c r="F254" t="s">
        <v>21</v>
      </c>
      <c r="G254">
        <v>0</v>
      </c>
      <c r="H254">
        <v>1393</v>
      </c>
    </row>
    <row r="255" spans="1:8" x14ac:dyDescent="0.3">
      <c r="A255" t="s">
        <v>8</v>
      </c>
      <c r="B255">
        <v>2018</v>
      </c>
      <c r="C255" s="1">
        <v>43191</v>
      </c>
      <c r="D255" t="s">
        <v>56</v>
      </c>
      <c r="E255" t="s">
        <v>10</v>
      </c>
      <c r="F255" t="s">
        <v>46</v>
      </c>
      <c r="G255">
        <v>0</v>
      </c>
      <c r="H255">
        <v>0</v>
      </c>
    </row>
    <row r="256" spans="1:8" x14ac:dyDescent="0.3">
      <c r="A256" t="s">
        <v>8</v>
      </c>
      <c r="B256">
        <v>2018</v>
      </c>
      <c r="C256" s="1">
        <v>43191</v>
      </c>
      <c r="D256" t="s">
        <v>56</v>
      </c>
      <c r="E256" t="s">
        <v>10</v>
      </c>
      <c r="F256" t="s">
        <v>22</v>
      </c>
      <c r="G256">
        <v>0</v>
      </c>
      <c r="H256">
        <v>4</v>
      </c>
    </row>
    <row r="257" spans="1:8" x14ac:dyDescent="0.3">
      <c r="A257" t="s">
        <v>8</v>
      </c>
      <c r="B257">
        <v>2018</v>
      </c>
      <c r="C257" s="1">
        <v>43191</v>
      </c>
      <c r="D257" t="s">
        <v>56</v>
      </c>
      <c r="E257" t="s">
        <v>10</v>
      </c>
      <c r="F257" t="s">
        <v>23</v>
      </c>
      <c r="G257">
        <v>0</v>
      </c>
      <c r="H257">
        <v>35</v>
      </c>
    </row>
    <row r="258" spans="1:8" x14ac:dyDescent="0.3">
      <c r="A258" t="s">
        <v>8</v>
      </c>
      <c r="B258">
        <v>2018</v>
      </c>
      <c r="C258" s="1">
        <v>43191</v>
      </c>
      <c r="D258" t="s">
        <v>56</v>
      </c>
      <c r="E258" t="s">
        <v>10</v>
      </c>
      <c r="F258" t="s">
        <v>47</v>
      </c>
      <c r="G258">
        <v>0</v>
      </c>
      <c r="H258">
        <v>0</v>
      </c>
    </row>
    <row r="259" spans="1:8" x14ac:dyDescent="0.3">
      <c r="A259" t="s">
        <v>8</v>
      </c>
      <c r="B259">
        <v>2018</v>
      </c>
      <c r="C259" s="1">
        <v>43191</v>
      </c>
      <c r="D259" t="s">
        <v>56</v>
      </c>
      <c r="E259" t="s">
        <v>10</v>
      </c>
      <c r="F259" t="s">
        <v>48</v>
      </c>
      <c r="G259">
        <v>0</v>
      </c>
      <c r="H259">
        <v>0</v>
      </c>
    </row>
    <row r="260" spans="1:8" x14ac:dyDescent="0.3">
      <c r="A260" t="s">
        <v>8</v>
      </c>
      <c r="B260">
        <v>2018</v>
      </c>
      <c r="C260" s="1">
        <v>43191</v>
      </c>
      <c r="D260" t="s">
        <v>56</v>
      </c>
      <c r="E260" t="s">
        <v>10</v>
      </c>
      <c r="F260" t="s">
        <v>49</v>
      </c>
      <c r="G260">
        <v>0</v>
      </c>
      <c r="H260">
        <v>0</v>
      </c>
    </row>
    <row r="261" spans="1:8" x14ac:dyDescent="0.3">
      <c r="A261" t="s">
        <v>8</v>
      </c>
      <c r="B261">
        <v>2018</v>
      </c>
      <c r="C261" s="1">
        <v>43191</v>
      </c>
      <c r="D261" t="s">
        <v>56</v>
      </c>
      <c r="E261" t="s">
        <v>10</v>
      </c>
      <c r="F261" t="s">
        <v>50</v>
      </c>
      <c r="G261">
        <v>0</v>
      </c>
      <c r="H261">
        <v>0</v>
      </c>
    </row>
    <row r="262" spans="1:8" x14ac:dyDescent="0.3">
      <c r="A262" t="s">
        <v>8</v>
      </c>
      <c r="B262">
        <v>2018</v>
      </c>
      <c r="C262" s="1">
        <v>43101</v>
      </c>
      <c r="D262" t="s">
        <v>57</v>
      </c>
      <c r="E262" t="s">
        <v>31</v>
      </c>
      <c r="F262" t="s">
        <v>11</v>
      </c>
      <c r="G262">
        <v>1944757</v>
      </c>
      <c r="H262">
        <v>0</v>
      </c>
    </row>
    <row r="263" spans="1:8" x14ac:dyDescent="0.3">
      <c r="A263" t="s">
        <v>8</v>
      </c>
      <c r="B263">
        <v>2018</v>
      </c>
      <c r="C263" s="1">
        <v>43101</v>
      </c>
      <c r="D263" t="s">
        <v>57</v>
      </c>
      <c r="E263" t="s">
        <v>31</v>
      </c>
      <c r="F263" t="s">
        <v>12</v>
      </c>
      <c r="G263">
        <v>0</v>
      </c>
      <c r="H263">
        <v>2</v>
      </c>
    </row>
    <row r="264" spans="1:8" x14ac:dyDescent="0.3">
      <c r="A264" t="s">
        <v>8</v>
      </c>
      <c r="B264">
        <v>2018</v>
      </c>
      <c r="C264" s="1">
        <v>43101</v>
      </c>
      <c r="D264" t="s">
        <v>57</v>
      </c>
      <c r="E264" t="s">
        <v>31</v>
      </c>
      <c r="F264" t="s">
        <v>13</v>
      </c>
      <c r="G264">
        <v>0</v>
      </c>
      <c r="H264">
        <v>41</v>
      </c>
    </row>
    <row r="265" spans="1:8" x14ac:dyDescent="0.3">
      <c r="A265" t="s">
        <v>8</v>
      </c>
      <c r="B265">
        <v>2018</v>
      </c>
      <c r="C265" s="1">
        <v>43101</v>
      </c>
      <c r="D265" t="s">
        <v>57</v>
      </c>
      <c r="E265" t="s">
        <v>31</v>
      </c>
      <c r="F265" t="s">
        <v>14</v>
      </c>
      <c r="G265">
        <v>0</v>
      </c>
      <c r="H265">
        <v>0</v>
      </c>
    </row>
    <row r="266" spans="1:8" x14ac:dyDescent="0.3">
      <c r="A266" t="s">
        <v>8</v>
      </c>
      <c r="B266">
        <v>2018</v>
      </c>
      <c r="C266" s="1">
        <v>43101</v>
      </c>
      <c r="D266" t="s">
        <v>57</v>
      </c>
      <c r="E266" t="s">
        <v>31</v>
      </c>
      <c r="F266" t="s">
        <v>15</v>
      </c>
      <c r="G266">
        <v>0</v>
      </c>
      <c r="H266">
        <v>3</v>
      </c>
    </row>
    <row r="267" spans="1:8" x14ac:dyDescent="0.3">
      <c r="A267" t="s">
        <v>8</v>
      </c>
      <c r="B267">
        <v>2018</v>
      </c>
      <c r="C267" s="1">
        <v>43101</v>
      </c>
      <c r="D267" t="s">
        <v>57</v>
      </c>
      <c r="E267" t="s">
        <v>31</v>
      </c>
      <c r="F267" t="s">
        <v>16</v>
      </c>
      <c r="G267">
        <v>0</v>
      </c>
      <c r="H267">
        <v>4</v>
      </c>
    </row>
    <row r="268" spans="1:8" x14ac:dyDescent="0.3">
      <c r="A268" t="s">
        <v>8</v>
      </c>
      <c r="B268">
        <v>2018</v>
      </c>
      <c r="C268" s="1">
        <v>43101</v>
      </c>
      <c r="D268" t="s">
        <v>57</v>
      </c>
      <c r="E268" t="s">
        <v>31</v>
      </c>
      <c r="F268" t="s">
        <v>17</v>
      </c>
      <c r="G268">
        <v>0</v>
      </c>
      <c r="H268">
        <v>4</v>
      </c>
    </row>
    <row r="269" spans="1:8" x14ac:dyDescent="0.3">
      <c r="A269" t="s">
        <v>8</v>
      </c>
      <c r="B269">
        <v>2018</v>
      </c>
      <c r="C269" s="1">
        <v>43101</v>
      </c>
      <c r="D269" t="s">
        <v>57</v>
      </c>
      <c r="E269" t="s">
        <v>31</v>
      </c>
      <c r="F269" t="s">
        <v>18</v>
      </c>
      <c r="G269">
        <v>138923</v>
      </c>
      <c r="H269">
        <v>7186</v>
      </c>
    </row>
    <row r="270" spans="1:8" x14ac:dyDescent="0.3">
      <c r="A270" t="s">
        <v>8</v>
      </c>
      <c r="B270">
        <v>2018</v>
      </c>
      <c r="C270" s="1">
        <v>43101</v>
      </c>
      <c r="D270" t="s">
        <v>57</v>
      </c>
      <c r="E270" t="s">
        <v>31</v>
      </c>
      <c r="F270" t="s">
        <v>19</v>
      </c>
      <c r="G270">
        <v>0</v>
      </c>
      <c r="H270">
        <v>2</v>
      </c>
    </row>
    <row r="271" spans="1:8" x14ac:dyDescent="0.3">
      <c r="A271" t="s">
        <v>8</v>
      </c>
      <c r="B271">
        <v>2018</v>
      </c>
      <c r="C271" s="1">
        <v>43101</v>
      </c>
      <c r="D271" t="s">
        <v>57</v>
      </c>
      <c r="E271" t="s">
        <v>31</v>
      </c>
      <c r="F271" t="s">
        <v>32</v>
      </c>
      <c r="G271">
        <v>1067646</v>
      </c>
      <c r="H271">
        <v>0</v>
      </c>
    </row>
    <row r="272" spans="1:8" x14ac:dyDescent="0.3">
      <c r="A272" t="s">
        <v>8</v>
      </c>
      <c r="B272">
        <v>2018</v>
      </c>
      <c r="C272" s="1">
        <v>43101</v>
      </c>
      <c r="D272" t="s">
        <v>57</v>
      </c>
      <c r="E272" t="s">
        <v>31</v>
      </c>
      <c r="F272" t="s">
        <v>33</v>
      </c>
      <c r="G272">
        <v>0</v>
      </c>
      <c r="H272">
        <v>3</v>
      </c>
    </row>
    <row r="273" spans="1:8" x14ac:dyDescent="0.3">
      <c r="A273" t="s">
        <v>8</v>
      </c>
      <c r="B273">
        <v>2018</v>
      </c>
      <c r="C273" s="1">
        <v>43101</v>
      </c>
      <c r="D273" t="s">
        <v>57</v>
      </c>
      <c r="E273" t="s">
        <v>31</v>
      </c>
      <c r="F273" t="s">
        <v>34</v>
      </c>
      <c r="G273">
        <v>0</v>
      </c>
      <c r="H273">
        <v>4280</v>
      </c>
    </row>
    <row r="274" spans="1:8" x14ac:dyDescent="0.3">
      <c r="A274" t="s">
        <v>8</v>
      </c>
      <c r="B274">
        <v>2018</v>
      </c>
      <c r="C274" s="1">
        <v>43101</v>
      </c>
      <c r="D274" t="s">
        <v>57</v>
      </c>
      <c r="E274" t="s">
        <v>31</v>
      </c>
      <c r="F274" t="s">
        <v>35</v>
      </c>
      <c r="G274">
        <v>0</v>
      </c>
      <c r="H274">
        <v>23</v>
      </c>
    </row>
    <row r="275" spans="1:8" x14ac:dyDescent="0.3">
      <c r="A275" t="s">
        <v>8</v>
      </c>
      <c r="B275">
        <v>2018</v>
      </c>
      <c r="C275" s="1">
        <v>43101</v>
      </c>
      <c r="D275" t="s">
        <v>57</v>
      </c>
      <c r="E275" t="s">
        <v>31</v>
      </c>
      <c r="F275" t="s">
        <v>36</v>
      </c>
      <c r="G275">
        <v>0</v>
      </c>
      <c r="H275">
        <v>5</v>
      </c>
    </row>
    <row r="276" spans="1:8" x14ac:dyDescent="0.3">
      <c r="A276" t="s">
        <v>8</v>
      </c>
      <c r="B276">
        <v>2018</v>
      </c>
      <c r="C276" s="1">
        <v>43101</v>
      </c>
      <c r="D276" t="s">
        <v>57</v>
      </c>
      <c r="E276" t="s">
        <v>31</v>
      </c>
      <c r="F276" t="s">
        <v>37</v>
      </c>
      <c r="G276">
        <v>0</v>
      </c>
      <c r="H276">
        <v>2</v>
      </c>
    </row>
    <row r="277" spans="1:8" x14ac:dyDescent="0.3">
      <c r="A277" t="s">
        <v>8</v>
      </c>
      <c r="B277">
        <v>2018</v>
      </c>
      <c r="C277" s="1">
        <v>43101</v>
      </c>
      <c r="D277" t="s">
        <v>57</v>
      </c>
      <c r="E277" t="s">
        <v>31</v>
      </c>
      <c r="F277" t="s">
        <v>45</v>
      </c>
      <c r="G277">
        <v>0</v>
      </c>
      <c r="H277">
        <v>1</v>
      </c>
    </row>
    <row r="278" spans="1:8" x14ac:dyDescent="0.3">
      <c r="A278" t="s">
        <v>8</v>
      </c>
      <c r="B278">
        <v>2018</v>
      </c>
      <c r="C278" s="1">
        <v>43101</v>
      </c>
      <c r="D278" t="s">
        <v>57</v>
      </c>
      <c r="E278" t="s">
        <v>31</v>
      </c>
      <c r="F278" t="s">
        <v>20</v>
      </c>
      <c r="G278">
        <v>329150</v>
      </c>
      <c r="H278">
        <v>0</v>
      </c>
    </row>
    <row r="279" spans="1:8" x14ac:dyDescent="0.3">
      <c r="A279" t="s">
        <v>8</v>
      </c>
      <c r="B279">
        <v>2018</v>
      </c>
      <c r="C279" s="1">
        <v>43101</v>
      </c>
      <c r="D279" t="s">
        <v>57</v>
      </c>
      <c r="E279" t="s">
        <v>31</v>
      </c>
      <c r="F279" t="s">
        <v>21</v>
      </c>
      <c r="G279">
        <v>0</v>
      </c>
      <c r="H279">
        <v>1259</v>
      </c>
    </row>
    <row r="280" spans="1:8" x14ac:dyDescent="0.3">
      <c r="A280" t="s">
        <v>8</v>
      </c>
      <c r="B280">
        <v>2018</v>
      </c>
      <c r="C280" s="1">
        <v>43101</v>
      </c>
      <c r="D280" t="s">
        <v>57</v>
      </c>
      <c r="E280" t="s">
        <v>31</v>
      </c>
      <c r="F280" t="s">
        <v>22</v>
      </c>
      <c r="G280">
        <v>0</v>
      </c>
      <c r="H280">
        <v>5</v>
      </c>
    </row>
    <row r="281" spans="1:8" x14ac:dyDescent="0.3">
      <c r="A281" t="s">
        <v>8</v>
      </c>
      <c r="B281">
        <v>2018</v>
      </c>
      <c r="C281" s="1">
        <v>43101</v>
      </c>
      <c r="D281" t="s">
        <v>57</v>
      </c>
      <c r="E281" t="s">
        <v>31</v>
      </c>
      <c r="F281" t="s">
        <v>23</v>
      </c>
      <c r="G281">
        <v>0</v>
      </c>
      <c r="H281">
        <v>40</v>
      </c>
    </row>
    <row r="282" spans="1:8" x14ac:dyDescent="0.3">
      <c r="A282" t="s">
        <v>8</v>
      </c>
      <c r="B282">
        <v>2018</v>
      </c>
      <c r="C282" s="1">
        <v>43282</v>
      </c>
      <c r="D282" t="s">
        <v>58</v>
      </c>
      <c r="E282" t="s">
        <v>39</v>
      </c>
      <c r="F282" t="s">
        <v>11</v>
      </c>
      <c r="G282">
        <v>1958328</v>
      </c>
      <c r="H282">
        <v>0</v>
      </c>
    </row>
    <row r="283" spans="1:8" x14ac:dyDescent="0.3">
      <c r="A283" t="s">
        <v>8</v>
      </c>
      <c r="B283">
        <v>2018</v>
      </c>
      <c r="C283" s="1">
        <v>43282</v>
      </c>
      <c r="D283" t="s">
        <v>58</v>
      </c>
      <c r="E283" t="s">
        <v>39</v>
      </c>
      <c r="F283" t="s">
        <v>12</v>
      </c>
      <c r="G283">
        <v>0</v>
      </c>
      <c r="H283">
        <v>2</v>
      </c>
    </row>
    <row r="284" spans="1:8" x14ac:dyDescent="0.3">
      <c r="A284" t="s">
        <v>8</v>
      </c>
      <c r="B284">
        <v>2018</v>
      </c>
      <c r="C284" s="1">
        <v>43282</v>
      </c>
      <c r="D284" t="s">
        <v>58</v>
      </c>
      <c r="E284" t="s">
        <v>39</v>
      </c>
      <c r="F284" t="s">
        <v>13</v>
      </c>
      <c r="G284">
        <v>0</v>
      </c>
      <c r="H284">
        <v>41</v>
      </c>
    </row>
    <row r="285" spans="1:8" x14ac:dyDescent="0.3">
      <c r="A285" t="s">
        <v>8</v>
      </c>
      <c r="B285">
        <v>2018</v>
      </c>
      <c r="C285" s="1">
        <v>43282</v>
      </c>
      <c r="D285" t="s">
        <v>58</v>
      </c>
      <c r="E285" t="s">
        <v>39</v>
      </c>
      <c r="F285" t="s">
        <v>14</v>
      </c>
      <c r="G285">
        <v>0</v>
      </c>
      <c r="H285">
        <v>1</v>
      </c>
    </row>
    <row r="286" spans="1:8" x14ac:dyDescent="0.3">
      <c r="A286" t="s">
        <v>8</v>
      </c>
      <c r="B286">
        <v>2018</v>
      </c>
      <c r="C286" s="1">
        <v>43282</v>
      </c>
      <c r="D286" t="s">
        <v>58</v>
      </c>
      <c r="E286" t="s">
        <v>39</v>
      </c>
      <c r="F286" t="s">
        <v>15</v>
      </c>
      <c r="G286">
        <v>0</v>
      </c>
      <c r="H286">
        <v>3</v>
      </c>
    </row>
    <row r="287" spans="1:8" x14ac:dyDescent="0.3">
      <c r="A287" t="s">
        <v>8</v>
      </c>
      <c r="B287">
        <v>2018</v>
      </c>
      <c r="C287" s="1">
        <v>43282</v>
      </c>
      <c r="D287" t="s">
        <v>58</v>
      </c>
      <c r="E287" t="s">
        <v>39</v>
      </c>
      <c r="F287" t="s">
        <v>16</v>
      </c>
      <c r="G287">
        <v>0</v>
      </c>
      <c r="H287">
        <v>3</v>
      </c>
    </row>
    <row r="288" spans="1:8" x14ac:dyDescent="0.3">
      <c r="A288" t="s">
        <v>8</v>
      </c>
      <c r="B288">
        <v>2018</v>
      </c>
      <c r="C288" s="1">
        <v>43282</v>
      </c>
      <c r="D288" t="s">
        <v>58</v>
      </c>
      <c r="E288" t="s">
        <v>39</v>
      </c>
      <c r="F288" t="s">
        <v>17</v>
      </c>
      <c r="G288">
        <v>0</v>
      </c>
      <c r="H288">
        <v>3</v>
      </c>
    </row>
    <row r="289" spans="1:8" x14ac:dyDescent="0.3">
      <c r="A289" t="s">
        <v>8</v>
      </c>
      <c r="B289">
        <v>2018</v>
      </c>
      <c r="C289" s="1">
        <v>43282</v>
      </c>
      <c r="D289" t="s">
        <v>58</v>
      </c>
      <c r="E289" t="s">
        <v>39</v>
      </c>
      <c r="F289" t="s">
        <v>18</v>
      </c>
      <c r="G289">
        <v>136587</v>
      </c>
      <c r="H289">
        <v>7230</v>
      </c>
    </row>
    <row r="290" spans="1:8" x14ac:dyDescent="0.3">
      <c r="A290" t="s">
        <v>8</v>
      </c>
      <c r="B290">
        <v>2018</v>
      </c>
      <c r="C290" s="1">
        <v>43282</v>
      </c>
      <c r="D290" t="s">
        <v>58</v>
      </c>
      <c r="E290" t="s">
        <v>39</v>
      </c>
      <c r="F290" t="s">
        <v>19</v>
      </c>
      <c r="G290">
        <v>0</v>
      </c>
      <c r="H290">
        <v>2</v>
      </c>
    </row>
    <row r="291" spans="1:8" x14ac:dyDescent="0.3">
      <c r="A291" t="s">
        <v>8</v>
      </c>
      <c r="B291">
        <v>2018</v>
      </c>
      <c r="C291" s="1">
        <v>43282</v>
      </c>
      <c r="D291" t="s">
        <v>58</v>
      </c>
      <c r="E291" t="s">
        <v>39</v>
      </c>
      <c r="F291" t="s">
        <v>32</v>
      </c>
      <c r="G291">
        <v>1080276</v>
      </c>
    </row>
    <row r="292" spans="1:8" x14ac:dyDescent="0.3">
      <c r="A292" t="s">
        <v>8</v>
      </c>
      <c r="B292">
        <v>2018</v>
      </c>
      <c r="C292" s="1">
        <v>43282</v>
      </c>
      <c r="D292" t="s">
        <v>58</v>
      </c>
      <c r="E292" t="s">
        <v>39</v>
      </c>
      <c r="F292" t="s">
        <v>33</v>
      </c>
      <c r="H292">
        <v>2</v>
      </c>
    </row>
    <row r="293" spans="1:8" x14ac:dyDescent="0.3">
      <c r="A293" t="s">
        <v>8</v>
      </c>
      <c r="B293">
        <v>2018</v>
      </c>
      <c r="C293" s="1">
        <v>43282</v>
      </c>
      <c r="D293" t="s">
        <v>58</v>
      </c>
      <c r="E293" t="s">
        <v>39</v>
      </c>
      <c r="F293" t="s">
        <v>34</v>
      </c>
      <c r="H293">
        <v>4296</v>
      </c>
    </row>
    <row r="294" spans="1:8" x14ac:dyDescent="0.3">
      <c r="A294" t="s">
        <v>8</v>
      </c>
      <c r="B294">
        <v>2018</v>
      </c>
      <c r="C294" s="1">
        <v>43282</v>
      </c>
      <c r="D294" t="s">
        <v>58</v>
      </c>
      <c r="E294" t="s">
        <v>39</v>
      </c>
      <c r="F294" t="s">
        <v>35</v>
      </c>
      <c r="H294">
        <v>22</v>
      </c>
    </row>
    <row r="295" spans="1:8" x14ac:dyDescent="0.3">
      <c r="A295" t="s">
        <v>8</v>
      </c>
      <c r="B295">
        <v>2018</v>
      </c>
      <c r="C295" s="1">
        <v>43282</v>
      </c>
      <c r="D295" t="s">
        <v>58</v>
      </c>
      <c r="E295" t="s">
        <v>39</v>
      </c>
      <c r="F295" t="s">
        <v>36</v>
      </c>
      <c r="H295">
        <v>5</v>
      </c>
    </row>
    <row r="296" spans="1:8" x14ac:dyDescent="0.3">
      <c r="A296" t="s">
        <v>8</v>
      </c>
      <c r="B296">
        <v>2018</v>
      </c>
      <c r="C296" s="1">
        <v>43282</v>
      </c>
      <c r="D296" t="s">
        <v>58</v>
      </c>
      <c r="E296" t="s">
        <v>39</v>
      </c>
      <c r="F296" t="s">
        <v>37</v>
      </c>
      <c r="H296">
        <v>2</v>
      </c>
    </row>
    <row r="297" spans="1:8" x14ac:dyDescent="0.3">
      <c r="A297" t="s">
        <v>8</v>
      </c>
      <c r="B297">
        <v>2018</v>
      </c>
      <c r="C297" s="1">
        <v>43282</v>
      </c>
      <c r="D297" t="s">
        <v>58</v>
      </c>
      <c r="E297" t="s">
        <v>39</v>
      </c>
      <c r="F297" t="s">
        <v>45</v>
      </c>
      <c r="H297">
        <v>1</v>
      </c>
    </row>
    <row r="298" spans="1:8" x14ac:dyDescent="0.3">
      <c r="A298" t="s">
        <v>8</v>
      </c>
      <c r="B298">
        <v>2018</v>
      </c>
      <c r="C298" s="1">
        <v>43282</v>
      </c>
      <c r="D298" t="s">
        <v>58</v>
      </c>
      <c r="E298" t="s">
        <v>39</v>
      </c>
      <c r="F298" t="s">
        <v>20</v>
      </c>
      <c r="G298">
        <v>332219</v>
      </c>
    </row>
    <row r="299" spans="1:8" x14ac:dyDescent="0.3">
      <c r="A299" t="s">
        <v>8</v>
      </c>
      <c r="B299">
        <v>2018</v>
      </c>
      <c r="C299" s="1">
        <v>43282</v>
      </c>
      <c r="D299" t="s">
        <v>58</v>
      </c>
      <c r="E299" t="s">
        <v>39</v>
      </c>
      <c r="F299" t="s">
        <v>21</v>
      </c>
      <c r="H299">
        <v>1231</v>
      </c>
    </row>
    <row r="300" spans="1:8" x14ac:dyDescent="0.3">
      <c r="A300" t="s">
        <v>8</v>
      </c>
      <c r="B300">
        <v>2018</v>
      </c>
      <c r="C300" s="1">
        <v>43282</v>
      </c>
      <c r="D300" t="s">
        <v>58</v>
      </c>
      <c r="E300" t="s">
        <v>39</v>
      </c>
      <c r="F300" t="s">
        <v>46</v>
      </c>
    </row>
    <row r="301" spans="1:8" x14ac:dyDescent="0.3">
      <c r="A301" t="s">
        <v>8</v>
      </c>
      <c r="B301">
        <v>2018</v>
      </c>
      <c r="C301" s="1">
        <v>43282</v>
      </c>
      <c r="D301" t="s">
        <v>58</v>
      </c>
      <c r="E301" t="s">
        <v>39</v>
      </c>
      <c r="F301" t="s">
        <v>22</v>
      </c>
      <c r="H301">
        <v>4</v>
      </c>
    </row>
    <row r="302" spans="1:8" x14ac:dyDescent="0.3">
      <c r="A302" t="s">
        <v>8</v>
      </c>
      <c r="B302">
        <v>2018</v>
      </c>
      <c r="C302" s="1">
        <v>43282</v>
      </c>
      <c r="D302" t="s">
        <v>58</v>
      </c>
      <c r="E302" t="s">
        <v>39</v>
      </c>
      <c r="F302" t="s">
        <v>23</v>
      </c>
      <c r="H302">
        <v>31</v>
      </c>
    </row>
    <row r="303" spans="1:8" x14ac:dyDescent="0.3">
      <c r="A303" t="s">
        <v>8</v>
      </c>
      <c r="B303">
        <v>2018</v>
      </c>
      <c r="C303" s="1">
        <v>43282</v>
      </c>
      <c r="D303" t="s">
        <v>58</v>
      </c>
      <c r="E303" t="s">
        <v>39</v>
      </c>
      <c r="F303" t="s">
        <v>47</v>
      </c>
    </row>
    <row r="304" spans="1:8" x14ac:dyDescent="0.3">
      <c r="A304" t="s">
        <v>8</v>
      </c>
      <c r="B304">
        <v>2018</v>
      </c>
      <c r="C304" s="1">
        <v>43282</v>
      </c>
      <c r="D304" t="s">
        <v>58</v>
      </c>
      <c r="E304" t="s">
        <v>39</v>
      </c>
      <c r="F304" t="s">
        <v>48</v>
      </c>
    </row>
    <row r="305" spans="1:8" x14ac:dyDescent="0.3">
      <c r="A305" t="s">
        <v>8</v>
      </c>
      <c r="B305">
        <v>2018</v>
      </c>
      <c r="C305" s="1">
        <v>43282</v>
      </c>
      <c r="D305" t="s">
        <v>58</v>
      </c>
      <c r="E305" t="s">
        <v>39</v>
      </c>
      <c r="F305" t="s">
        <v>49</v>
      </c>
    </row>
    <row r="306" spans="1:8" x14ac:dyDescent="0.3">
      <c r="A306" t="s">
        <v>8</v>
      </c>
      <c r="B306">
        <v>2018</v>
      </c>
      <c r="C306" s="1">
        <v>43282</v>
      </c>
      <c r="D306" t="s">
        <v>58</v>
      </c>
      <c r="E306" t="s">
        <v>39</v>
      </c>
      <c r="F306" t="s">
        <v>50</v>
      </c>
    </row>
    <row r="307" spans="1:8" x14ac:dyDescent="0.3">
      <c r="A307" t="s">
        <v>8</v>
      </c>
      <c r="B307">
        <v>2018</v>
      </c>
      <c r="C307" s="1">
        <v>43009</v>
      </c>
      <c r="D307" t="s">
        <v>59</v>
      </c>
      <c r="E307" t="s">
        <v>41</v>
      </c>
      <c r="F307" t="s">
        <v>11</v>
      </c>
      <c r="G307">
        <v>1936510</v>
      </c>
      <c r="H307">
        <v>0</v>
      </c>
    </row>
    <row r="308" spans="1:8" x14ac:dyDescent="0.3">
      <c r="A308" t="s">
        <v>8</v>
      </c>
      <c r="B308">
        <v>2018</v>
      </c>
      <c r="C308" s="1">
        <v>43009</v>
      </c>
      <c r="D308" t="s">
        <v>59</v>
      </c>
      <c r="E308" t="s">
        <v>41</v>
      </c>
      <c r="F308" t="s">
        <v>12</v>
      </c>
      <c r="G308">
        <v>0</v>
      </c>
      <c r="H308">
        <v>2</v>
      </c>
    </row>
    <row r="309" spans="1:8" x14ac:dyDescent="0.3">
      <c r="A309" t="s">
        <v>8</v>
      </c>
      <c r="B309">
        <v>2018</v>
      </c>
      <c r="C309" s="1">
        <v>43009</v>
      </c>
      <c r="D309" t="s">
        <v>59</v>
      </c>
      <c r="E309" t="s">
        <v>41</v>
      </c>
      <c r="F309" t="s">
        <v>13</v>
      </c>
      <c r="G309">
        <v>0</v>
      </c>
      <c r="H309">
        <v>44</v>
      </c>
    </row>
    <row r="310" spans="1:8" x14ac:dyDescent="0.3">
      <c r="A310" t="s">
        <v>8</v>
      </c>
      <c r="B310">
        <v>2018</v>
      </c>
      <c r="C310" s="1">
        <v>43009</v>
      </c>
      <c r="D310" t="s">
        <v>59</v>
      </c>
      <c r="E310" t="s">
        <v>41</v>
      </c>
      <c r="F310" t="s">
        <v>14</v>
      </c>
      <c r="G310">
        <v>0</v>
      </c>
      <c r="H310">
        <v>0</v>
      </c>
    </row>
    <row r="311" spans="1:8" x14ac:dyDescent="0.3">
      <c r="A311" t="s">
        <v>8</v>
      </c>
      <c r="B311">
        <v>2018</v>
      </c>
      <c r="C311" s="1">
        <v>43009</v>
      </c>
      <c r="D311" t="s">
        <v>59</v>
      </c>
      <c r="E311" t="s">
        <v>41</v>
      </c>
      <c r="F311" t="s">
        <v>15</v>
      </c>
      <c r="G311">
        <v>0</v>
      </c>
      <c r="H311">
        <v>3</v>
      </c>
    </row>
    <row r="312" spans="1:8" x14ac:dyDescent="0.3">
      <c r="A312" t="s">
        <v>8</v>
      </c>
      <c r="B312">
        <v>2018</v>
      </c>
      <c r="C312" s="1">
        <v>43009</v>
      </c>
      <c r="D312" t="s">
        <v>59</v>
      </c>
      <c r="E312" t="s">
        <v>41</v>
      </c>
      <c r="F312" t="s">
        <v>16</v>
      </c>
      <c r="G312">
        <v>0</v>
      </c>
      <c r="H312">
        <v>4</v>
      </c>
    </row>
    <row r="313" spans="1:8" x14ac:dyDescent="0.3">
      <c r="A313" t="s">
        <v>8</v>
      </c>
      <c r="B313">
        <v>2018</v>
      </c>
      <c r="C313" s="1">
        <v>43009</v>
      </c>
      <c r="D313" t="s">
        <v>59</v>
      </c>
      <c r="E313" t="s">
        <v>41</v>
      </c>
      <c r="F313" t="s">
        <v>17</v>
      </c>
      <c r="G313">
        <v>0</v>
      </c>
      <c r="H313">
        <v>3</v>
      </c>
    </row>
    <row r="314" spans="1:8" x14ac:dyDescent="0.3">
      <c r="A314" t="s">
        <v>8</v>
      </c>
      <c r="B314">
        <v>2018</v>
      </c>
      <c r="C314" s="1">
        <v>43009</v>
      </c>
      <c r="D314" t="s">
        <v>59</v>
      </c>
      <c r="E314" t="s">
        <v>41</v>
      </c>
      <c r="F314" t="s">
        <v>18</v>
      </c>
      <c r="G314">
        <v>139403</v>
      </c>
      <c r="H314">
        <v>7109</v>
      </c>
    </row>
    <row r="315" spans="1:8" x14ac:dyDescent="0.3">
      <c r="A315" t="s">
        <v>8</v>
      </c>
      <c r="B315">
        <v>2018</v>
      </c>
      <c r="C315" s="1">
        <v>43009</v>
      </c>
      <c r="D315" t="s">
        <v>59</v>
      </c>
      <c r="E315" t="s">
        <v>41</v>
      </c>
      <c r="F315" t="s">
        <v>19</v>
      </c>
      <c r="G315">
        <v>0</v>
      </c>
      <c r="H315">
        <v>2</v>
      </c>
    </row>
    <row r="316" spans="1:8" x14ac:dyDescent="0.3">
      <c r="A316" t="s">
        <v>8</v>
      </c>
      <c r="B316">
        <v>2018</v>
      </c>
      <c r="C316" s="1">
        <v>43009</v>
      </c>
      <c r="D316" t="s">
        <v>59</v>
      </c>
      <c r="E316" t="s">
        <v>41</v>
      </c>
      <c r="F316" t="s">
        <v>32</v>
      </c>
      <c r="G316">
        <v>1061695</v>
      </c>
    </row>
    <row r="317" spans="1:8" x14ac:dyDescent="0.3">
      <c r="A317" t="s">
        <v>8</v>
      </c>
      <c r="B317">
        <v>2018</v>
      </c>
      <c r="C317" s="1">
        <v>43009</v>
      </c>
      <c r="D317" t="s">
        <v>59</v>
      </c>
      <c r="E317" t="s">
        <v>41</v>
      </c>
      <c r="F317" t="s">
        <v>33</v>
      </c>
      <c r="H317">
        <v>3</v>
      </c>
    </row>
    <row r="318" spans="1:8" x14ac:dyDescent="0.3">
      <c r="A318" t="s">
        <v>8</v>
      </c>
      <c r="B318">
        <v>2018</v>
      </c>
      <c r="C318" s="1">
        <v>43009</v>
      </c>
      <c r="D318" t="s">
        <v>59</v>
      </c>
      <c r="E318" t="s">
        <v>41</v>
      </c>
      <c r="F318" t="s">
        <v>34</v>
      </c>
      <c r="H318">
        <v>4256</v>
      </c>
    </row>
    <row r="319" spans="1:8" x14ac:dyDescent="0.3">
      <c r="A319" t="s">
        <v>8</v>
      </c>
      <c r="B319">
        <v>2018</v>
      </c>
      <c r="C319" s="1">
        <v>43009</v>
      </c>
      <c r="D319" t="s">
        <v>59</v>
      </c>
      <c r="E319" t="s">
        <v>41</v>
      </c>
      <c r="F319" t="s">
        <v>35</v>
      </c>
      <c r="H319">
        <v>22</v>
      </c>
    </row>
    <row r="320" spans="1:8" x14ac:dyDescent="0.3">
      <c r="A320" t="s">
        <v>8</v>
      </c>
      <c r="B320">
        <v>2018</v>
      </c>
      <c r="C320" s="1">
        <v>43009</v>
      </c>
      <c r="D320" t="s">
        <v>59</v>
      </c>
      <c r="E320" t="s">
        <v>41</v>
      </c>
      <c r="F320" t="s">
        <v>36</v>
      </c>
      <c r="H320">
        <v>6</v>
      </c>
    </row>
    <row r="321" spans="1:8" x14ac:dyDescent="0.3">
      <c r="A321" t="s">
        <v>8</v>
      </c>
      <c r="B321">
        <v>2018</v>
      </c>
      <c r="C321" s="1">
        <v>43009</v>
      </c>
      <c r="D321" t="s">
        <v>59</v>
      </c>
      <c r="E321" t="s">
        <v>41</v>
      </c>
      <c r="F321" t="s">
        <v>37</v>
      </c>
      <c r="H321">
        <v>2</v>
      </c>
    </row>
    <row r="322" spans="1:8" x14ac:dyDescent="0.3">
      <c r="A322" t="s">
        <v>8</v>
      </c>
      <c r="B322">
        <v>2018</v>
      </c>
      <c r="C322" s="1">
        <v>43009</v>
      </c>
      <c r="D322" t="s">
        <v>59</v>
      </c>
      <c r="E322" t="s">
        <v>41</v>
      </c>
      <c r="F322" t="s">
        <v>45</v>
      </c>
      <c r="H322">
        <v>1</v>
      </c>
    </row>
    <row r="323" spans="1:8" x14ac:dyDescent="0.3">
      <c r="A323" t="s">
        <v>8</v>
      </c>
      <c r="B323">
        <v>2018</v>
      </c>
      <c r="C323" s="1">
        <v>43009</v>
      </c>
      <c r="D323" t="s">
        <v>59</v>
      </c>
      <c r="E323" t="s">
        <v>41</v>
      </c>
      <c r="F323" t="s">
        <v>20</v>
      </c>
      <c r="G323">
        <v>327139</v>
      </c>
    </row>
    <row r="324" spans="1:8" x14ac:dyDescent="0.3">
      <c r="A324" t="s">
        <v>8</v>
      </c>
      <c r="B324">
        <v>2018</v>
      </c>
      <c r="C324" s="1">
        <v>43009</v>
      </c>
      <c r="D324" t="s">
        <v>59</v>
      </c>
      <c r="E324" t="s">
        <v>41</v>
      </c>
      <c r="F324" t="s">
        <v>21</v>
      </c>
      <c r="H324">
        <v>1375</v>
      </c>
    </row>
    <row r="325" spans="1:8" x14ac:dyDescent="0.3">
      <c r="A325" t="s">
        <v>8</v>
      </c>
      <c r="B325">
        <v>2018</v>
      </c>
      <c r="C325" s="1">
        <v>43009</v>
      </c>
      <c r="D325" t="s">
        <v>59</v>
      </c>
      <c r="E325" t="s">
        <v>41</v>
      </c>
      <c r="F325" t="s">
        <v>46</v>
      </c>
      <c r="H325">
        <v>0</v>
      </c>
    </row>
    <row r="326" spans="1:8" x14ac:dyDescent="0.3">
      <c r="A326" t="s">
        <v>8</v>
      </c>
      <c r="B326">
        <v>2018</v>
      </c>
      <c r="C326" s="1">
        <v>43009</v>
      </c>
      <c r="D326" t="s">
        <v>59</v>
      </c>
      <c r="E326" t="s">
        <v>41</v>
      </c>
      <c r="F326" t="s">
        <v>22</v>
      </c>
      <c r="H326">
        <v>4</v>
      </c>
    </row>
    <row r="327" spans="1:8" x14ac:dyDescent="0.3">
      <c r="A327" t="s">
        <v>8</v>
      </c>
      <c r="B327">
        <v>2018</v>
      </c>
      <c r="C327" s="1">
        <v>43009</v>
      </c>
      <c r="D327" t="s">
        <v>59</v>
      </c>
      <c r="E327" t="s">
        <v>41</v>
      </c>
      <c r="F327" t="s">
        <v>23</v>
      </c>
      <c r="H327">
        <v>44</v>
      </c>
    </row>
    <row r="328" spans="1:8" x14ac:dyDescent="0.3">
      <c r="A328" t="s">
        <v>8</v>
      </c>
      <c r="B328">
        <v>2018</v>
      </c>
      <c r="C328" s="1">
        <v>43009</v>
      </c>
      <c r="D328" t="s">
        <v>59</v>
      </c>
      <c r="E328" t="s">
        <v>41</v>
      </c>
      <c r="F328" t="s">
        <v>47</v>
      </c>
      <c r="H328">
        <v>0</v>
      </c>
    </row>
    <row r="329" spans="1:8" x14ac:dyDescent="0.3">
      <c r="A329" t="s">
        <v>8</v>
      </c>
      <c r="B329">
        <v>2018</v>
      </c>
      <c r="C329" s="1">
        <v>43009</v>
      </c>
      <c r="D329" t="s">
        <v>59</v>
      </c>
      <c r="E329" t="s">
        <v>41</v>
      </c>
      <c r="F329" t="s">
        <v>48</v>
      </c>
    </row>
    <row r="330" spans="1:8" x14ac:dyDescent="0.3">
      <c r="A330" t="s">
        <v>8</v>
      </c>
      <c r="B330">
        <v>2018</v>
      </c>
      <c r="C330" s="1">
        <v>43009</v>
      </c>
      <c r="D330" t="s">
        <v>59</v>
      </c>
      <c r="E330" t="s">
        <v>41</v>
      </c>
      <c r="F330" t="s">
        <v>49</v>
      </c>
    </row>
    <row r="331" spans="1:8" x14ac:dyDescent="0.3">
      <c r="A331" t="s">
        <v>8</v>
      </c>
      <c r="B331">
        <v>2018</v>
      </c>
      <c r="C331" s="1">
        <v>43009</v>
      </c>
      <c r="D331" t="s">
        <v>59</v>
      </c>
      <c r="E331" t="s">
        <v>41</v>
      </c>
      <c r="F331" t="s">
        <v>50</v>
      </c>
    </row>
    <row r="332" spans="1:8" x14ac:dyDescent="0.3">
      <c r="A332" t="s">
        <v>8</v>
      </c>
      <c r="B332">
        <v>2019</v>
      </c>
      <c r="C332" s="1">
        <v>43556</v>
      </c>
      <c r="D332" t="s">
        <v>60</v>
      </c>
      <c r="E332" t="s">
        <v>10</v>
      </c>
      <c r="F332" t="s">
        <v>61</v>
      </c>
      <c r="G332">
        <v>1981548</v>
      </c>
      <c r="H332">
        <v>0</v>
      </c>
    </row>
    <row r="333" spans="1:8" x14ac:dyDescent="0.3">
      <c r="A333" t="s">
        <v>8</v>
      </c>
      <c r="B333">
        <v>2019</v>
      </c>
      <c r="C333" s="1">
        <v>43556</v>
      </c>
      <c r="D333" t="s">
        <v>60</v>
      </c>
      <c r="E333" t="s">
        <v>10</v>
      </c>
      <c r="F333" t="s">
        <v>62</v>
      </c>
      <c r="G333">
        <v>0</v>
      </c>
      <c r="H333">
        <v>2</v>
      </c>
    </row>
    <row r="334" spans="1:8" x14ac:dyDescent="0.3">
      <c r="A334" t="s">
        <v>8</v>
      </c>
      <c r="B334">
        <v>2019</v>
      </c>
      <c r="C334" s="1">
        <v>43556</v>
      </c>
      <c r="D334" t="s">
        <v>60</v>
      </c>
      <c r="E334" t="s">
        <v>10</v>
      </c>
      <c r="F334" t="s">
        <v>63</v>
      </c>
      <c r="G334">
        <v>0</v>
      </c>
      <c r="H334">
        <v>44</v>
      </c>
    </row>
    <row r="335" spans="1:8" x14ac:dyDescent="0.3">
      <c r="A335" t="s">
        <v>8</v>
      </c>
      <c r="B335">
        <v>2019</v>
      </c>
      <c r="C335" s="1">
        <v>43556</v>
      </c>
      <c r="D335" t="s">
        <v>60</v>
      </c>
      <c r="E335" t="s">
        <v>10</v>
      </c>
      <c r="F335" t="s">
        <v>64</v>
      </c>
      <c r="G335">
        <v>0</v>
      </c>
      <c r="H335">
        <v>1</v>
      </c>
    </row>
    <row r="336" spans="1:8" x14ac:dyDescent="0.3">
      <c r="A336" t="s">
        <v>8</v>
      </c>
      <c r="B336">
        <v>2019</v>
      </c>
      <c r="C336" s="1">
        <v>43556</v>
      </c>
      <c r="D336" t="s">
        <v>60</v>
      </c>
      <c r="E336" t="s">
        <v>10</v>
      </c>
      <c r="F336" t="s">
        <v>65</v>
      </c>
      <c r="G336">
        <v>0</v>
      </c>
      <c r="H336">
        <v>3</v>
      </c>
    </row>
    <row r="337" spans="1:8" x14ac:dyDescent="0.3">
      <c r="A337" t="s">
        <v>8</v>
      </c>
      <c r="B337">
        <v>2019</v>
      </c>
      <c r="C337" s="1">
        <v>43556</v>
      </c>
      <c r="D337" t="s">
        <v>60</v>
      </c>
      <c r="E337" t="s">
        <v>10</v>
      </c>
      <c r="F337" t="s">
        <v>66</v>
      </c>
      <c r="G337">
        <v>0</v>
      </c>
      <c r="H337">
        <v>2</v>
      </c>
    </row>
    <row r="338" spans="1:8" x14ac:dyDescent="0.3">
      <c r="A338" t="s">
        <v>8</v>
      </c>
      <c r="B338">
        <v>2019</v>
      </c>
      <c r="C338" s="1">
        <v>43556</v>
      </c>
      <c r="D338" t="s">
        <v>60</v>
      </c>
      <c r="E338" t="s">
        <v>10</v>
      </c>
      <c r="F338" t="s">
        <v>67</v>
      </c>
      <c r="G338">
        <v>0</v>
      </c>
      <c r="H338">
        <v>3</v>
      </c>
    </row>
    <row r="339" spans="1:8" x14ac:dyDescent="0.3">
      <c r="A339" t="s">
        <v>8</v>
      </c>
      <c r="B339">
        <v>2019</v>
      </c>
      <c r="C339" s="1">
        <v>43556</v>
      </c>
      <c r="D339" t="s">
        <v>60</v>
      </c>
      <c r="E339" t="s">
        <v>10</v>
      </c>
      <c r="F339" t="s">
        <v>68</v>
      </c>
      <c r="G339">
        <v>136859</v>
      </c>
      <c r="H339">
        <v>7328</v>
      </c>
    </row>
    <row r="340" spans="1:8" x14ac:dyDescent="0.3">
      <c r="A340" t="s">
        <v>8</v>
      </c>
      <c r="B340">
        <v>2019</v>
      </c>
      <c r="C340" s="1">
        <v>43556</v>
      </c>
      <c r="D340" t="s">
        <v>60</v>
      </c>
      <c r="E340" t="s">
        <v>10</v>
      </c>
      <c r="F340" t="s">
        <v>69</v>
      </c>
      <c r="G340">
        <v>0</v>
      </c>
      <c r="H340">
        <v>2</v>
      </c>
    </row>
    <row r="341" spans="1:8" x14ac:dyDescent="0.3">
      <c r="A341" t="s">
        <v>8</v>
      </c>
      <c r="B341">
        <v>2019</v>
      </c>
      <c r="C341" s="1">
        <v>43556</v>
      </c>
      <c r="D341" t="s">
        <v>60</v>
      </c>
      <c r="E341" t="s">
        <v>10</v>
      </c>
      <c r="F341" t="s">
        <v>70</v>
      </c>
      <c r="G341">
        <v>1095221</v>
      </c>
      <c r="H341">
        <v>0</v>
      </c>
    </row>
    <row r="342" spans="1:8" x14ac:dyDescent="0.3">
      <c r="A342" t="s">
        <v>8</v>
      </c>
      <c r="B342">
        <v>2019</v>
      </c>
      <c r="C342" s="1">
        <v>43556</v>
      </c>
      <c r="D342" t="s">
        <v>60</v>
      </c>
      <c r="E342" t="s">
        <v>10</v>
      </c>
      <c r="F342" t="s">
        <v>71</v>
      </c>
      <c r="G342">
        <v>0</v>
      </c>
      <c r="H342">
        <v>2</v>
      </c>
    </row>
    <row r="343" spans="1:8" x14ac:dyDescent="0.3">
      <c r="A343" t="s">
        <v>8</v>
      </c>
      <c r="B343">
        <v>2019</v>
      </c>
      <c r="C343" s="1">
        <v>43556</v>
      </c>
      <c r="D343" t="s">
        <v>60</v>
      </c>
      <c r="E343" t="s">
        <v>10</v>
      </c>
      <c r="F343" t="s">
        <v>72</v>
      </c>
      <c r="G343">
        <v>0</v>
      </c>
      <c r="H343">
        <v>4488</v>
      </c>
    </row>
    <row r="344" spans="1:8" x14ac:dyDescent="0.3">
      <c r="A344" t="s">
        <v>8</v>
      </c>
      <c r="B344">
        <v>2019</v>
      </c>
      <c r="C344" s="1">
        <v>43556</v>
      </c>
      <c r="D344" t="s">
        <v>60</v>
      </c>
      <c r="E344" t="s">
        <v>10</v>
      </c>
      <c r="F344" t="s">
        <v>73</v>
      </c>
      <c r="G344">
        <v>0</v>
      </c>
      <c r="H344">
        <v>27</v>
      </c>
    </row>
    <row r="345" spans="1:8" x14ac:dyDescent="0.3">
      <c r="A345" t="s">
        <v>8</v>
      </c>
      <c r="B345">
        <v>2019</v>
      </c>
      <c r="C345" s="1">
        <v>43556</v>
      </c>
      <c r="D345" t="s">
        <v>60</v>
      </c>
      <c r="E345" t="s">
        <v>10</v>
      </c>
      <c r="F345" t="s">
        <v>74</v>
      </c>
      <c r="G345">
        <v>0</v>
      </c>
      <c r="H345">
        <v>6</v>
      </c>
    </row>
    <row r="346" spans="1:8" x14ac:dyDescent="0.3">
      <c r="A346" t="s">
        <v>8</v>
      </c>
      <c r="B346">
        <v>2019</v>
      </c>
      <c r="C346" s="1">
        <v>43556</v>
      </c>
      <c r="D346" t="s">
        <v>60</v>
      </c>
      <c r="E346" t="s">
        <v>10</v>
      </c>
      <c r="F346" t="s">
        <v>75</v>
      </c>
      <c r="G346">
        <v>0</v>
      </c>
      <c r="H346">
        <v>2</v>
      </c>
    </row>
    <row r="347" spans="1:8" x14ac:dyDescent="0.3">
      <c r="A347" t="s">
        <v>8</v>
      </c>
      <c r="B347">
        <v>2019</v>
      </c>
      <c r="C347" s="1">
        <v>43556</v>
      </c>
      <c r="D347" t="s">
        <v>60</v>
      </c>
      <c r="E347" t="s">
        <v>10</v>
      </c>
      <c r="F347" t="s">
        <v>76</v>
      </c>
      <c r="G347">
        <v>0</v>
      </c>
      <c r="H347">
        <v>1</v>
      </c>
    </row>
    <row r="348" spans="1:8" x14ac:dyDescent="0.3">
      <c r="A348" t="s">
        <v>8</v>
      </c>
      <c r="B348">
        <v>2019</v>
      </c>
      <c r="C348" s="1">
        <v>43556</v>
      </c>
      <c r="D348" t="s">
        <v>60</v>
      </c>
      <c r="E348" t="s">
        <v>10</v>
      </c>
      <c r="F348" t="s">
        <v>77</v>
      </c>
      <c r="G348">
        <v>337246</v>
      </c>
      <c r="H348">
        <v>0</v>
      </c>
    </row>
    <row r="349" spans="1:8" x14ac:dyDescent="0.3">
      <c r="A349" t="s">
        <v>8</v>
      </c>
      <c r="B349">
        <v>2019</v>
      </c>
      <c r="C349" s="1">
        <v>43556</v>
      </c>
      <c r="D349" t="s">
        <v>60</v>
      </c>
      <c r="E349" t="s">
        <v>10</v>
      </c>
      <c r="F349" t="s">
        <v>78</v>
      </c>
      <c r="G349">
        <v>0</v>
      </c>
      <c r="H349">
        <v>1231</v>
      </c>
    </row>
    <row r="350" spans="1:8" x14ac:dyDescent="0.3">
      <c r="A350" t="s">
        <v>8</v>
      </c>
      <c r="B350">
        <v>2019</v>
      </c>
      <c r="C350" s="1">
        <v>43556</v>
      </c>
      <c r="D350" t="s">
        <v>60</v>
      </c>
      <c r="E350" t="s">
        <v>10</v>
      </c>
      <c r="F350" t="s">
        <v>79</v>
      </c>
      <c r="G350">
        <v>0</v>
      </c>
      <c r="H350">
        <v>0</v>
      </c>
    </row>
    <row r="351" spans="1:8" x14ac:dyDescent="0.3">
      <c r="A351" t="s">
        <v>8</v>
      </c>
      <c r="B351">
        <v>2019</v>
      </c>
      <c r="C351" s="1">
        <v>43556</v>
      </c>
      <c r="D351" t="s">
        <v>60</v>
      </c>
      <c r="E351" t="s">
        <v>10</v>
      </c>
      <c r="F351" t="s">
        <v>80</v>
      </c>
      <c r="G351">
        <v>0</v>
      </c>
      <c r="H351">
        <v>5</v>
      </c>
    </row>
    <row r="352" spans="1:8" x14ac:dyDescent="0.3">
      <c r="A352" t="s">
        <v>8</v>
      </c>
      <c r="B352">
        <v>2019</v>
      </c>
      <c r="C352" s="1">
        <v>43556</v>
      </c>
      <c r="D352" t="s">
        <v>60</v>
      </c>
      <c r="E352" t="s">
        <v>10</v>
      </c>
      <c r="F352" t="s">
        <v>81</v>
      </c>
      <c r="G352">
        <v>0</v>
      </c>
      <c r="H352">
        <v>24</v>
      </c>
    </row>
    <row r="353" spans="1:8" x14ac:dyDescent="0.3">
      <c r="A353" t="s">
        <v>8</v>
      </c>
      <c r="B353">
        <v>2019</v>
      </c>
      <c r="C353" s="1">
        <v>43556</v>
      </c>
      <c r="D353" t="s">
        <v>60</v>
      </c>
      <c r="E353" t="s">
        <v>10</v>
      </c>
      <c r="F353" t="s">
        <v>82</v>
      </c>
      <c r="G353">
        <v>0</v>
      </c>
      <c r="H353">
        <v>0</v>
      </c>
    </row>
    <row r="354" spans="1:8" x14ac:dyDescent="0.3">
      <c r="A354" t="s">
        <v>8</v>
      </c>
      <c r="B354">
        <v>2019</v>
      </c>
      <c r="C354" s="1">
        <v>43556</v>
      </c>
      <c r="D354" t="s">
        <v>60</v>
      </c>
      <c r="E354" t="s">
        <v>10</v>
      </c>
      <c r="F354" t="s">
        <v>83</v>
      </c>
      <c r="G354">
        <v>0</v>
      </c>
      <c r="H354">
        <v>0</v>
      </c>
    </row>
    <row r="355" spans="1:8" x14ac:dyDescent="0.3">
      <c r="A355" t="s">
        <v>8</v>
      </c>
      <c r="B355">
        <v>2019</v>
      </c>
      <c r="C355" s="1">
        <v>43556</v>
      </c>
      <c r="D355" t="s">
        <v>60</v>
      </c>
      <c r="E355" t="s">
        <v>10</v>
      </c>
      <c r="F355" t="s">
        <v>84</v>
      </c>
      <c r="G355">
        <v>0</v>
      </c>
      <c r="H355">
        <v>0</v>
      </c>
    </row>
    <row r="356" spans="1:8" x14ac:dyDescent="0.3">
      <c r="A356" t="s">
        <v>8</v>
      </c>
      <c r="B356">
        <v>2019</v>
      </c>
      <c r="C356" s="1">
        <v>43556</v>
      </c>
      <c r="D356" t="s">
        <v>60</v>
      </c>
      <c r="E356" t="s">
        <v>10</v>
      </c>
      <c r="F356" t="s">
        <v>85</v>
      </c>
      <c r="G356">
        <v>0</v>
      </c>
      <c r="H356">
        <v>0</v>
      </c>
    </row>
    <row r="357" spans="1:8" x14ac:dyDescent="0.3">
      <c r="A357" t="s">
        <v>8</v>
      </c>
      <c r="B357">
        <v>2019</v>
      </c>
      <c r="C357" s="1">
        <v>43466</v>
      </c>
      <c r="D357" t="s">
        <v>86</v>
      </c>
      <c r="E357" t="s">
        <v>31</v>
      </c>
      <c r="F357" t="s">
        <v>61</v>
      </c>
      <c r="G357">
        <v>1976855</v>
      </c>
      <c r="H357">
        <v>0</v>
      </c>
    </row>
    <row r="358" spans="1:8" x14ac:dyDescent="0.3">
      <c r="A358" t="s">
        <v>8</v>
      </c>
      <c r="B358">
        <v>2019</v>
      </c>
      <c r="C358" s="1">
        <v>43466</v>
      </c>
      <c r="D358" t="s">
        <v>86</v>
      </c>
      <c r="E358" t="s">
        <v>31</v>
      </c>
      <c r="F358" t="s">
        <v>62</v>
      </c>
      <c r="G358">
        <v>0</v>
      </c>
      <c r="H358">
        <v>2</v>
      </c>
    </row>
    <row r="359" spans="1:8" x14ac:dyDescent="0.3">
      <c r="A359" t="s">
        <v>8</v>
      </c>
      <c r="B359">
        <v>2019</v>
      </c>
      <c r="C359" s="1">
        <v>43466</v>
      </c>
      <c r="D359" t="s">
        <v>86</v>
      </c>
      <c r="E359" t="s">
        <v>31</v>
      </c>
      <c r="F359" t="s">
        <v>63</v>
      </c>
      <c r="G359">
        <v>0</v>
      </c>
      <c r="H359">
        <v>47</v>
      </c>
    </row>
    <row r="360" spans="1:8" x14ac:dyDescent="0.3">
      <c r="A360" t="s">
        <v>8</v>
      </c>
      <c r="B360">
        <v>2019</v>
      </c>
      <c r="C360" s="1">
        <v>43466</v>
      </c>
      <c r="D360" t="s">
        <v>86</v>
      </c>
      <c r="E360" t="s">
        <v>31</v>
      </c>
      <c r="F360" t="s">
        <v>64</v>
      </c>
      <c r="G360">
        <v>0</v>
      </c>
      <c r="H360">
        <v>1</v>
      </c>
    </row>
    <row r="361" spans="1:8" x14ac:dyDescent="0.3">
      <c r="A361" t="s">
        <v>8</v>
      </c>
      <c r="B361">
        <v>2019</v>
      </c>
      <c r="C361" s="1">
        <v>43466</v>
      </c>
      <c r="D361" t="s">
        <v>86</v>
      </c>
      <c r="E361" t="s">
        <v>31</v>
      </c>
      <c r="F361" t="s">
        <v>65</v>
      </c>
      <c r="G361">
        <v>0</v>
      </c>
      <c r="H361">
        <v>3</v>
      </c>
    </row>
    <row r="362" spans="1:8" x14ac:dyDescent="0.3">
      <c r="A362" t="s">
        <v>8</v>
      </c>
      <c r="B362">
        <v>2019</v>
      </c>
      <c r="C362" s="1">
        <v>43466</v>
      </c>
      <c r="D362" t="s">
        <v>86</v>
      </c>
      <c r="E362" t="s">
        <v>31</v>
      </c>
      <c r="F362" t="s">
        <v>66</v>
      </c>
      <c r="G362">
        <v>0</v>
      </c>
      <c r="H362">
        <v>2</v>
      </c>
    </row>
    <row r="363" spans="1:8" x14ac:dyDescent="0.3">
      <c r="A363" t="s">
        <v>8</v>
      </c>
      <c r="B363">
        <v>2019</v>
      </c>
      <c r="C363" s="1">
        <v>43466</v>
      </c>
      <c r="D363" t="s">
        <v>86</v>
      </c>
      <c r="E363" t="s">
        <v>31</v>
      </c>
      <c r="F363" t="s">
        <v>67</v>
      </c>
      <c r="G363">
        <v>0</v>
      </c>
      <c r="H363">
        <v>3</v>
      </c>
    </row>
    <row r="364" spans="1:8" x14ac:dyDescent="0.3">
      <c r="A364" t="s">
        <v>8</v>
      </c>
      <c r="B364">
        <v>2019</v>
      </c>
      <c r="C364" s="1">
        <v>43466</v>
      </c>
      <c r="D364" t="s">
        <v>86</v>
      </c>
      <c r="E364" t="s">
        <v>31</v>
      </c>
      <c r="F364" t="s">
        <v>68</v>
      </c>
      <c r="G364">
        <v>138948</v>
      </c>
      <c r="H364">
        <v>7381</v>
      </c>
    </row>
    <row r="365" spans="1:8" x14ac:dyDescent="0.3">
      <c r="A365" t="s">
        <v>8</v>
      </c>
      <c r="B365">
        <v>2019</v>
      </c>
      <c r="C365" s="1">
        <v>43466</v>
      </c>
      <c r="D365" t="s">
        <v>86</v>
      </c>
      <c r="E365" t="s">
        <v>31</v>
      </c>
      <c r="F365" t="s">
        <v>69</v>
      </c>
      <c r="G365">
        <v>0</v>
      </c>
      <c r="H365">
        <v>2</v>
      </c>
    </row>
    <row r="366" spans="1:8" x14ac:dyDescent="0.3">
      <c r="A366" t="s">
        <v>8</v>
      </c>
      <c r="B366">
        <v>2019</v>
      </c>
      <c r="C366" s="1">
        <v>43466</v>
      </c>
      <c r="D366" t="s">
        <v>86</v>
      </c>
      <c r="E366" t="s">
        <v>31</v>
      </c>
      <c r="F366" t="s">
        <v>70</v>
      </c>
      <c r="G366">
        <v>1090853</v>
      </c>
      <c r="H366">
        <v>0</v>
      </c>
    </row>
    <row r="367" spans="1:8" x14ac:dyDescent="0.3">
      <c r="A367" t="s">
        <v>8</v>
      </c>
      <c r="B367">
        <v>2019</v>
      </c>
      <c r="C367" s="1">
        <v>43466</v>
      </c>
      <c r="D367" t="s">
        <v>86</v>
      </c>
      <c r="E367" t="s">
        <v>31</v>
      </c>
      <c r="F367" t="s">
        <v>71</v>
      </c>
      <c r="G367">
        <v>0</v>
      </c>
      <c r="H367">
        <v>2</v>
      </c>
    </row>
    <row r="368" spans="1:8" x14ac:dyDescent="0.3">
      <c r="A368" t="s">
        <v>8</v>
      </c>
      <c r="B368">
        <v>2019</v>
      </c>
      <c r="C368" s="1">
        <v>43466</v>
      </c>
      <c r="D368" t="s">
        <v>86</v>
      </c>
      <c r="E368" t="s">
        <v>31</v>
      </c>
      <c r="F368" t="s">
        <v>72</v>
      </c>
      <c r="G368">
        <v>0</v>
      </c>
      <c r="H368">
        <v>4832</v>
      </c>
    </row>
    <row r="369" spans="1:8" x14ac:dyDescent="0.3">
      <c r="A369" t="s">
        <v>8</v>
      </c>
      <c r="B369">
        <v>2019</v>
      </c>
      <c r="C369" s="1">
        <v>43466</v>
      </c>
      <c r="D369" t="s">
        <v>86</v>
      </c>
      <c r="E369" t="s">
        <v>31</v>
      </c>
      <c r="F369" t="s">
        <v>73</v>
      </c>
      <c r="G369">
        <v>0</v>
      </c>
      <c r="H369">
        <v>29</v>
      </c>
    </row>
    <row r="370" spans="1:8" x14ac:dyDescent="0.3">
      <c r="A370" t="s">
        <v>8</v>
      </c>
      <c r="B370">
        <v>2019</v>
      </c>
      <c r="C370" s="1">
        <v>43466</v>
      </c>
      <c r="D370" t="s">
        <v>86</v>
      </c>
      <c r="E370" t="s">
        <v>31</v>
      </c>
      <c r="F370" t="s">
        <v>74</v>
      </c>
      <c r="G370">
        <v>0</v>
      </c>
      <c r="H370">
        <v>7</v>
      </c>
    </row>
    <row r="371" spans="1:8" x14ac:dyDescent="0.3">
      <c r="A371" t="s">
        <v>8</v>
      </c>
      <c r="B371">
        <v>2019</v>
      </c>
      <c r="C371" s="1">
        <v>43466</v>
      </c>
      <c r="D371" t="s">
        <v>86</v>
      </c>
      <c r="E371" t="s">
        <v>31</v>
      </c>
      <c r="F371" t="s">
        <v>75</v>
      </c>
      <c r="G371">
        <v>0</v>
      </c>
      <c r="H371">
        <v>2</v>
      </c>
    </row>
    <row r="372" spans="1:8" x14ac:dyDescent="0.3">
      <c r="A372" t="s">
        <v>8</v>
      </c>
      <c r="B372">
        <v>2019</v>
      </c>
      <c r="C372" s="1">
        <v>43466</v>
      </c>
      <c r="D372" t="s">
        <v>86</v>
      </c>
      <c r="E372" t="s">
        <v>31</v>
      </c>
      <c r="F372" t="s">
        <v>76</v>
      </c>
      <c r="G372">
        <v>0</v>
      </c>
      <c r="H372">
        <v>1</v>
      </c>
    </row>
    <row r="373" spans="1:8" x14ac:dyDescent="0.3">
      <c r="A373" t="s">
        <v>8</v>
      </c>
      <c r="B373">
        <v>2019</v>
      </c>
      <c r="C373" s="1">
        <v>43466</v>
      </c>
      <c r="D373" t="s">
        <v>86</v>
      </c>
      <c r="E373" t="s">
        <v>31</v>
      </c>
      <c r="F373" t="s">
        <v>77</v>
      </c>
      <c r="G373">
        <v>336248</v>
      </c>
      <c r="H373">
        <v>0</v>
      </c>
    </row>
    <row r="374" spans="1:8" x14ac:dyDescent="0.3">
      <c r="A374" t="s">
        <v>8</v>
      </c>
      <c r="B374">
        <v>2019</v>
      </c>
      <c r="C374" s="1">
        <v>43466</v>
      </c>
      <c r="D374" t="s">
        <v>86</v>
      </c>
      <c r="E374" t="s">
        <v>31</v>
      </c>
      <c r="F374" t="s">
        <v>78</v>
      </c>
      <c r="G374">
        <v>0</v>
      </c>
      <c r="H374">
        <v>1246</v>
      </c>
    </row>
    <row r="375" spans="1:8" x14ac:dyDescent="0.3">
      <c r="A375" t="s">
        <v>8</v>
      </c>
      <c r="B375">
        <v>2019</v>
      </c>
      <c r="C375" s="1">
        <v>43466</v>
      </c>
      <c r="D375" t="s">
        <v>86</v>
      </c>
      <c r="E375" t="s">
        <v>31</v>
      </c>
      <c r="F375" t="s">
        <v>79</v>
      </c>
      <c r="G375">
        <v>0</v>
      </c>
      <c r="H375">
        <v>0</v>
      </c>
    </row>
    <row r="376" spans="1:8" x14ac:dyDescent="0.3">
      <c r="A376" t="s">
        <v>8</v>
      </c>
      <c r="B376">
        <v>2019</v>
      </c>
      <c r="C376" s="1">
        <v>43466</v>
      </c>
      <c r="D376" t="s">
        <v>86</v>
      </c>
      <c r="E376" t="s">
        <v>31</v>
      </c>
      <c r="F376" t="s">
        <v>80</v>
      </c>
      <c r="G376">
        <v>0</v>
      </c>
      <c r="H376">
        <v>6</v>
      </c>
    </row>
    <row r="377" spans="1:8" x14ac:dyDescent="0.3">
      <c r="A377" t="s">
        <v>8</v>
      </c>
      <c r="B377">
        <v>2019</v>
      </c>
      <c r="C377" s="1">
        <v>43466</v>
      </c>
      <c r="D377" t="s">
        <v>86</v>
      </c>
      <c r="E377" t="s">
        <v>31</v>
      </c>
      <c r="F377" t="s">
        <v>81</v>
      </c>
      <c r="G377">
        <v>0</v>
      </c>
      <c r="H377">
        <v>33</v>
      </c>
    </row>
    <row r="378" spans="1:8" x14ac:dyDescent="0.3">
      <c r="A378" t="s">
        <v>8</v>
      </c>
      <c r="B378">
        <v>2019</v>
      </c>
      <c r="C378" s="1">
        <v>43466</v>
      </c>
      <c r="D378" t="s">
        <v>86</v>
      </c>
      <c r="E378" t="s">
        <v>31</v>
      </c>
      <c r="F378" t="s">
        <v>82</v>
      </c>
      <c r="G378">
        <v>0</v>
      </c>
      <c r="H378">
        <v>0</v>
      </c>
    </row>
    <row r="379" spans="1:8" x14ac:dyDescent="0.3">
      <c r="A379" t="s">
        <v>8</v>
      </c>
      <c r="B379">
        <v>2019</v>
      </c>
      <c r="C379" s="1">
        <v>43466</v>
      </c>
      <c r="D379" t="s">
        <v>86</v>
      </c>
      <c r="E379" t="s">
        <v>31</v>
      </c>
      <c r="F379" t="s">
        <v>83</v>
      </c>
      <c r="G379">
        <v>0</v>
      </c>
      <c r="H379">
        <v>0</v>
      </c>
    </row>
    <row r="380" spans="1:8" x14ac:dyDescent="0.3">
      <c r="A380" t="s">
        <v>8</v>
      </c>
      <c r="B380">
        <v>2019</v>
      </c>
      <c r="C380" s="1">
        <v>43466</v>
      </c>
      <c r="D380" t="s">
        <v>86</v>
      </c>
      <c r="E380" t="s">
        <v>31</v>
      </c>
      <c r="F380" t="s">
        <v>84</v>
      </c>
      <c r="G380">
        <v>0</v>
      </c>
      <c r="H380">
        <v>0</v>
      </c>
    </row>
    <row r="381" spans="1:8" x14ac:dyDescent="0.3">
      <c r="A381" t="s">
        <v>8</v>
      </c>
      <c r="B381">
        <v>2019</v>
      </c>
      <c r="C381" s="1">
        <v>43466</v>
      </c>
      <c r="D381" t="s">
        <v>86</v>
      </c>
      <c r="E381" t="s">
        <v>31</v>
      </c>
      <c r="F381" t="s">
        <v>85</v>
      </c>
      <c r="G381">
        <v>0</v>
      </c>
      <c r="H381">
        <v>0</v>
      </c>
    </row>
    <row r="382" spans="1:8" x14ac:dyDescent="0.3">
      <c r="A382" t="s">
        <v>8</v>
      </c>
      <c r="B382">
        <v>2019</v>
      </c>
      <c r="C382" s="1">
        <v>43647</v>
      </c>
      <c r="D382" t="s">
        <v>87</v>
      </c>
      <c r="E382" t="s">
        <v>39</v>
      </c>
      <c r="F382" t="s">
        <v>61</v>
      </c>
      <c r="G382">
        <v>1990639</v>
      </c>
      <c r="H382">
        <v>0</v>
      </c>
    </row>
    <row r="383" spans="1:8" x14ac:dyDescent="0.3">
      <c r="A383" t="s">
        <v>8</v>
      </c>
      <c r="B383">
        <v>2019</v>
      </c>
      <c r="C383" s="1">
        <v>43647</v>
      </c>
      <c r="D383" t="s">
        <v>87</v>
      </c>
      <c r="E383" t="s">
        <v>39</v>
      </c>
      <c r="F383" t="s">
        <v>62</v>
      </c>
      <c r="G383">
        <v>0</v>
      </c>
      <c r="H383">
        <v>3</v>
      </c>
    </row>
    <row r="384" spans="1:8" x14ac:dyDescent="0.3">
      <c r="A384" t="s">
        <v>8</v>
      </c>
      <c r="B384">
        <v>2019</v>
      </c>
      <c r="C384" s="1">
        <v>43647</v>
      </c>
      <c r="D384" t="s">
        <v>87</v>
      </c>
      <c r="E384" t="s">
        <v>39</v>
      </c>
      <c r="F384" t="s">
        <v>63</v>
      </c>
      <c r="G384">
        <v>0</v>
      </c>
      <c r="H384">
        <v>44</v>
      </c>
    </row>
    <row r="385" spans="1:8" x14ac:dyDescent="0.3">
      <c r="A385" t="s">
        <v>8</v>
      </c>
      <c r="B385">
        <v>2019</v>
      </c>
      <c r="C385" s="1">
        <v>43647</v>
      </c>
      <c r="D385" t="s">
        <v>87</v>
      </c>
      <c r="E385" t="s">
        <v>39</v>
      </c>
      <c r="F385" t="s">
        <v>64</v>
      </c>
      <c r="G385">
        <v>0</v>
      </c>
      <c r="H385">
        <v>1</v>
      </c>
    </row>
    <row r="386" spans="1:8" x14ac:dyDescent="0.3">
      <c r="A386" t="s">
        <v>8</v>
      </c>
      <c r="B386">
        <v>2019</v>
      </c>
      <c r="C386" s="1">
        <v>43647</v>
      </c>
      <c r="D386" t="s">
        <v>87</v>
      </c>
      <c r="E386" t="s">
        <v>39</v>
      </c>
      <c r="F386" t="s">
        <v>65</v>
      </c>
      <c r="G386">
        <v>0</v>
      </c>
      <c r="H386">
        <v>2</v>
      </c>
    </row>
    <row r="387" spans="1:8" x14ac:dyDescent="0.3">
      <c r="A387" t="s">
        <v>8</v>
      </c>
      <c r="B387">
        <v>2019</v>
      </c>
      <c r="C387" s="1">
        <v>43647</v>
      </c>
      <c r="D387" t="s">
        <v>87</v>
      </c>
      <c r="E387" t="s">
        <v>39</v>
      </c>
      <c r="F387" t="s">
        <v>66</v>
      </c>
      <c r="G387">
        <v>0</v>
      </c>
      <c r="H387">
        <v>1</v>
      </c>
    </row>
    <row r="388" spans="1:8" x14ac:dyDescent="0.3">
      <c r="A388" t="s">
        <v>8</v>
      </c>
      <c r="B388">
        <v>2019</v>
      </c>
      <c r="C388" s="1">
        <v>43647</v>
      </c>
      <c r="D388" t="s">
        <v>87</v>
      </c>
      <c r="E388" t="s">
        <v>39</v>
      </c>
      <c r="F388" t="s">
        <v>67</v>
      </c>
      <c r="G388">
        <v>0</v>
      </c>
      <c r="H388">
        <v>0</v>
      </c>
    </row>
    <row r="389" spans="1:8" x14ac:dyDescent="0.3">
      <c r="A389" t="s">
        <v>8</v>
      </c>
      <c r="B389">
        <v>2019</v>
      </c>
      <c r="C389" s="1">
        <v>43647</v>
      </c>
      <c r="D389" t="s">
        <v>87</v>
      </c>
      <c r="E389" t="s">
        <v>39</v>
      </c>
      <c r="F389" t="s">
        <v>68</v>
      </c>
      <c r="G389">
        <v>136147</v>
      </c>
      <c r="H389">
        <v>7361</v>
      </c>
    </row>
    <row r="390" spans="1:8" x14ac:dyDescent="0.3">
      <c r="A390" t="s">
        <v>8</v>
      </c>
      <c r="B390">
        <v>2019</v>
      </c>
      <c r="C390" s="1">
        <v>43647</v>
      </c>
      <c r="D390" t="s">
        <v>87</v>
      </c>
      <c r="E390" t="s">
        <v>39</v>
      </c>
      <c r="F390" t="s">
        <v>69</v>
      </c>
      <c r="G390">
        <v>0</v>
      </c>
      <c r="H390">
        <v>2</v>
      </c>
    </row>
    <row r="391" spans="1:8" x14ac:dyDescent="0.3">
      <c r="A391" t="s">
        <v>8</v>
      </c>
      <c r="B391">
        <v>2019</v>
      </c>
      <c r="C391" s="1">
        <v>43647</v>
      </c>
      <c r="D391" t="s">
        <v>87</v>
      </c>
      <c r="E391" t="s">
        <v>39</v>
      </c>
      <c r="F391" t="s">
        <v>70</v>
      </c>
      <c r="G391">
        <v>1099718</v>
      </c>
      <c r="H391">
        <v>0</v>
      </c>
    </row>
    <row r="392" spans="1:8" x14ac:dyDescent="0.3">
      <c r="A392" t="s">
        <v>8</v>
      </c>
      <c r="B392">
        <v>2019</v>
      </c>
      <c r="C392" s="1">
        <v>43647</v>
      </c>
      <c r="D392" t="s">
        <v>87</v>
      </c>
      <c r="E392" t="s">
        <v>39</v>
      </c>
      <c r="F392" t="s">
        <v>71</v>
      </c>
      <c r="G392">
        <v>0</v>
      </c>
      <c r="H392">
        <v>2</v>
      </c>
    </row>
    <row r="393" spans="1:8" x14ac:dyDescent="0.3">
      <c r="A393" t="s">
        <v>8</v>
      </c>
      <c r="B393">
        <v>2019</v>
      </c>
      <c r="C393" s="1">
        <v>43647</v>
      </c>
      <c r="D393" t="s">
        <v>87</v>
      </c>
      <c r="E393" t="s">
        <v>39</v>
      </c>
      <c r="F393" t="s">
        <v>72</v>
      </c>
      <c r="G393">
        <v>0</v>
      </c>
      <c r="H393">
        <v>4502</v>
      </c>
    </row>
    <row r="394" spans="1:8" x14ac:dyDescent="0.3">
      <c r="A394" t="s">
        <v>8</v>
      </c>
      <c r="B394">
        <v>2019</v>
      </c>
      <c r="C394" s="1">
        <v>43647</v>
      </c>
      <c r="D394" t="s">
        <v>87</v>
      </c>
      <c r="E394" t="s">
        <v>39</v>
      </c>
      <c r="F394" t="s">
        <v>73</v>
      </c>
      <c r="G394">
        <v>0</v>
      </c>
      <c r="H394">
        <v>26</v>
      </c>
    </row>
    <row r="395" spans="1:8" x14ac:dyDescent="0.3">
      <c r="A395" t="s">
        <v>8</v>
      </c>
      <c r="B395">
        <v>2019</v>
      </c>
      <c r="C395" s="1">
        <v>43647</v>
      </c>
      <c r="D395" t="s">
        <v>87</v>
      </c>
      <c r="E395" t="s">
        <v>39</v>
      </c>
      <c r="F395" t="s">
        <v>74</v>
      </c>
      <c r="G395">
        <v>0</v>
      </c>
      <c r="H395">
        <v>4</v>
      </c>
    </row>
    <row r="396" spans="1:8" x14ac:dyDescent="0.3">
      <c r="A396" t="s">
        <v>8</v>
      </c>
      <c r="B396">
        <v>2019</v>
      </c>
      <c r="C396" s="1">
        <v>43647</v>
      </c>
      <c r="D396" t="s">
        <v>87</v>
      </c>
      <c r="E396" t="s">
        <v>39</v>
      </c>
      <c r="F396" t="s">
        <v>75</v>
      </c>
      <c r="G396">
        <v>0</v>
      </c>
      <c r="H396">
        <v>2</v>
      </c>
    </row>
    <row r="397" spans="1:8" x14ac:dyDescent="0.3">
      <c r="A397" t="s">
        <v>8</v>
      </c>
      <c r="B397">
        <v>2019</v>
      </c>
      <c r="C397" s="1">
        <v>43647</v>
      </c>
      <c r="D397" t="s">
        <v>87</v>
      </c>
      <c r="E397" t="s">
        <v>39</v>
      </c>
      <c r="F397" t="s">
        <v>76</v>
      </c>
      <c r="G397">
        <v>0</v>
      </c>
      <c r="H397">
        <v>1</v>
      </c>
    </row>
    <row r="398" spans="1:8" x14ac:dyDescent="0.3">
      <c r="A398" t="s">
        <v>8</v>
      </c>
      <c r="B398">
        <v>2019</v>
      </c>
      <c r="C398" s="1">
        <v>43647</v>
      </c>
      <c r="D398" t="s">
        <v>87</v>
      </c>
      <c r="E398" t="s">
        <v>39</v>
      </c>
      <c r="F398" t="s">
        <v>77</v>
      </c>
      <c r="G398">
        <v>338915</v>
      </c>
      <c r="H398">
        <v>0</v>
      </c>
    </row>
    <row r="399" spans="1:8" x14ac:dyDescent="0.3">
      <c r="A399" t="s">
        <v>8</v>
      </c>
      <c r="B399">
        <v>2019</v>
      </c>
      <c r="C399" s="1">
        <v>43647</v>
      </c>
      <c r="D399" t="s">
        <v>87</v>
      </c>
      <c r="E399" t="s">
        <v>39</v>
      </c>
      <c r="F399" t="s">
        <v>78</v>
      </c>
      <c r="G399">
        <v>0</v>
      </c>
      <c r="H399">
        <v>1207</v>
      </c>
    </row>
    <row r="400" spans="1:8" x14ac:dyDescent="0.3">
      <c r="A400" t="s">
        <v>8</v>
      </c>
      <c r="B400">
        <v>2019</v>
      </c>
      <c r="C400" s="1">
        <v>43647</v>
      </c>
      <c r="D400" t="s">
        <v>87</v>
      </c>
      <c r="E400" t="s">
        <v>39</v>
      </c>
      <c r="F400" t="s">
        <v>79</v>
      </c>
      <c r="G400">
        <v>0</v>
      </c>
      <c r="H400">
        <v>0</v>
      </c>
    </row>
    <row r="401" spans="1:8" x14ac:dyDescent="0.3">
      <c r="A401" t="s">
        <v>8</v>
      </c>
      <c r="B401">
        <v>2019</v>
      </c>
      <c r="C401" s="1">
        <v>43647</v>
      </c>
      <c r="D401" t="s">
        <v>87</v>
      </c>
      <c r="E401" t="s">
        <v>39</v>
      </c>
      <c r="F401" t="s">
        <v>80</v>
      </c>
      <c r="G401">
        <v>0</v>
      </c>
      <c r="H401">
        <v>5</v>
      </c>
    </row>
    <row r="402" spans="1:8" x14ac:dyDescent="0.3">
      <c r="A402" t="s">
        <v>8</v>
      </c>
      <c r="B402">
        <v>2019</v>
      </c>
      <c r="C402" s="1">
        <v>43647</v>
      </c>
      <c r="D402" t="s">
        <v>87</v>
      </c>
      <c r="E402" t="s">
        <v>39</v>
      </c>
      <c r="F402" t="s">
        <v>81</v>
      </c>
      <c r="G402">
        <v>0</v>
      </c>
      <c r="H402">
        <v>24</v>
      </c>
    </row>
    <row r="403" spans="1:8" x14ac:dyDescent="0.3">
      <c r="A403" t="s">
        <v>8</v>
      </c>
      <c r="B403">
        <v>2019</v>
      </c>
      <c r="C403" s="1">
        <v>43647</v>
      </c>
      <c r="D403" t="s">
        <v>87</v>
      </c>
      <c r="E403" t="s">
        <v>39</v>
      </c>
      <c r="F403" t="s">
        <v>82</v>
      </c>
      <c r="G403">
        <v>0</v>
      </c>
      <c r="H403">
        <v>0</v>
      </c>
    </row>
    <row r="404" spans="1:8" x14ac:dyDescent="0.3">
      <c r="A404" t="s">
        <v>8</v>
      </c>
      <c r="B404">
        <v>2019</v>
      </c>
      <c r="C404" s="1">
        <v>43647</v>
      </c>
      <c r="D404" t="s">
        <v>87</v>
      </c>
      <c r="E404" t="s">
        <v>39</v>
      </c>
      <c r="F404" t="s">
        <v>83</v>
      </c>
      <c r="G404">
        <v>0</v>
      </c>
      <c r="H404">
        <v>0</v>
      </c>
    </row>
    <row r="405" spans="1:8" x14ac:dyDescent="0.3">
      <c r="A405" t="s">
        <v>8</v>
      </c>
      <c r="B405">
        <v>2019</v>
      </c>
      <c r="C405" s="1">
        <v>43647</v>
      </c>
      <c r="D405" t="s">
        <v>87</v>
      </c>
      <c r="E405" t="s">
        <v>39</v>
      </c>
      <c r="F405" t="s">
        <v>84</v>
      </c>
      <c r="G405">
        <v>0</v>
      </c>
      <c r="H405">
        <v>0</v>
      </c>
    </row>
    <row r="406" spans="1:8" x14ac:dyDescent="0.3">
      <c r="A406" t="s">
        <v>8</v>
      </c>
      <c r="B406">
        <v>2019</v>
      </c>
      <c r="C406" s="1">
        <v>43647</v>
      </c>
      <c r="D406" t="s">
        <v>87</v>
      </c>
      <c r="E406" t="s">
        <v>39</v>
      </c>
      <c r="F406" t="s">
        <v>85</v>
      </c>
      <c r="G406">
        <v>0</v>
      </c>
      <c r="H406">
        <v>0</v>
      </c>
    </row>
    <row r="407" spans="1:8" x14ac:dyDescent="0.3">
      <c r="A407" t="s">
        <v>8</v>
      </c>
      <c r="B407">
        <v>2019</v>
      </c>
      <c r="C407" s="1">
        <v>43374</v>
      </c>
      <c r="D407" t="s">
        <v>88</v>
      </c>
      <c r="E407" t="s">
        <v>41</v>
      </c>
      <c r="F407" t="s">
        <v>11</v>
      </c>
      <c r="G407">
        <v>1974646</v>
      </c>
      <c r="H407">
        <v>0</v>
      </c>
    </row>
    <row r="408" spans="1:8" x14ac:dyDescent="0.3">
      <c r="A408" t="s">
        <v>8</v>
      </c>
      <c r="B408">
        <v>2019</v>
      </c>
      <c r="C408" s="1">
        <v>43374</v>
      </c>
      <c r="D408" t="s">
        <v>88</v>
      </c>
      <c r="E408" t="s">
        <v>41</v>
      </c>
      <c r="F408" t="s">
        <v>12</v>
      </c>
      <c r="G408">
        <v>0</v>
      </c>
      <c r="H408">
        <v>2</v>
      </c>
    </row>
    <row r="409" spans="1:8" x14ac:dyDescent="0.3">
      <c r="A409" t="s">
        <v>8</v>
      </c>
      <c r="B409">
        <v>2019</v>
      </c>
      <c r="C409" s="1">
        <v>43374</v>
      </c>
      <c r="D409" t="s">
        <v>88</v>
      </c>
      <c r="E409" t="s">
        <v>41</v>
      </c>
      <c r="F409" t="s">
        <v>13</v>
      </c>
      <c r="G409">
        <v>0</v>
      </c>
      <c r="H409">
        <v>48</v>
      </c>
    </row>
    <row r="410" spans="1:8" x14ac:dyDescent="0.3">
      <c r="A410" t="s">
        <v>8</v>
      </c>
      <c r="B410">
        <v>2019</v>
      </c>
      <c r="C410" s="1">
        <v>43374</v>
      </c>
      <c r="D410" t="s">
        <v>88</v>
      </c>
      <c r="E410" t="s">
        <v>41</v>
      </c>
      <c r="F410" t="s">
        <v>14</v>
      </c>
      <c r="G410">
        <v>0</v>
      </c>
      <c r="H410">
        <v>1</v>
      </c>
    </row>
    <row r="411" spans="1:8" x14ac:dyDescent="0.3">
      <c r="A411" t="s">
        <v>8</v>
      </c>
      <c r="B411">
        <v>2019</v>
      </c>
      <c r="C411" s="1">
        <v>43374</v>
      </c>
      <c r="D411" t="s">
        <v>88</v>
      </c>
      <c r="E411" t="s">
        <v>41</v>
      </c>
      <c r="F411" t="s">
        <v>15</v>
      </c>
      <c r="G411">
        <v>0</v>
      </c>
      <c r="H411">
        <v>3</v>
      </c>
    </row>
    <row r="412" spans="1:8" x14ac:dyDescent="0.3">
      <c r="A412" t="s">
        <v>8</v>
      </c>
      <c r="B412">
        <v>2019</v>
      </c>
      <c r="C412" s="1">
        <v>43374</v>
      </c>
      <c r="D412" t="s">
        <v>88</v>
      </c>
      <c r="E412" t="s">
        <v>41</v>
      </c>
      <c r="F412" t="s">
        <v>16</v>
      </c>
      <c r="G412">
        <v>0</v>
      </c>
      <c r="H412">
        <v>2</v>
      </c>
    </row>
    <row r="413" spans="1:8" x14ac:dyDescent="0.3">
      <c r="A413" t="s">
        <v>8</v>
      </c>
      <c r="B413">
        <v>2019</v>
      </c>
      <c r="C413" s="1">
        <v>43374</v>
      </c>
      <c r="D413" t="s">
        <v>88</v>
      </c>
      <c r="E413" t="s">
        <v>41</v>
      </c>
      <c r="F413" t="s">
        <v>17</v>
      </c>
      <c r="G413">
        <v>0</v>
      </c>
      <c r="H413">
        <v>3</v>
      </c>
    </row>
    <row r="414" spans="1:8" x14ac:dyDescent="0.3">
      <c r="A414" t="s">
        <v>8</v>
      </c>
      <c r="B414">
        <v>2019</v>
      </c>
      <c r="C414" s="1">
        <v>43374</v>
      </c>
      <c r="D414" t="s">
        <v>88</v>
      </c>
      <c r="E414" t="s">
        <v>41</v>
      </c>
      <c r="F414" t="s">
        <v>18</v>
      </c>
      <c r="G414">
        <v>139685</v>
      </c>
      <c r="H414">
        <v>7422</v>
      </c>
    </row>
    <row r="415" spans="1:8" x14ac:dyDescent="0.3">
      <c r="A415" t="s">
        <v>8</v>
      </c>
      <c r="B415">
        <v>2019</v>
      </c>
      <c r="C415" s="1">
        <v>43374</v>
      </c>
      <c r="D415" t="s">
        <v>88</v>
      </c>
      <c r="E415" t="s">
        <v>41</v>
      </c>
      <c r="F415" t="s">
        <v>19</v>
      </c>
      <c r="G415">
        <v>0</v>
      </c>
      <c r="H415">
        <v>2</v>
      </c>
    </row>
    <row r="416" spans="1:8" x14ac:dyDescent="0.3">
      <c r="A416" t="s">
        <v>8</v>
      </c>
      <c r="B416">
        <v>2019</v>
      </c>
      <c r="C416" s="1">
        <v>43374</v>
      </c>
      <c r="D416" t="s">
        <v>88</v>
      </c>
      <c r="E416" t="s">
        <v>41</v>
      </c>
      <c r="F416" t="s">
        <v>32</v>
      </c>
      <c r="G416">
        <v>1086206</v>
      </c>
    </row>
    <row r="417" spans="1:8" x14ac:dyDescent="0.3">
      <c r="A417" t="s">
        <v>8</v>
      </c>
      <c r="B417">
        <v>2019</v>
      </c>
      <c r="C417" s="1">
        <v>43374</v>
      </c>
      <c r="D417" t="s">
        <v>88</v>
      </c>
      <c r="E417" t="s">
        <v>41</v>
      </c>
      <c r="F417" t="s">
        <v>33</v>
      </c>
      <c r="H417">
        <v>3</v>
      </c>
    </row>
    <row r="418" spans="1:8" x14ac:dyDescent="0.3">
      <c r="A418" t="s">
        <v>8</v>
      </c>
      <c r="B418">
        <v>2019</v>
      </c>
      <c r="C418" s="1">
        <v>43374</v>
      </c>
      <c r="D418" t="s">
        <v>88</v>
      </c>
      <c r="E418" t="s">
        <v>41</v>
      </c>
      <c r="F418" t="s">
        <v>34</v>
      </c>
      <c r="H418">
        <v>4355</v>
      </c>
    </row>
    <row r="419" spans="1:8" x14ac:dyDescent="0.3">
      <c r="A419" t="s">
        <v>8</v>
      </c>
      <c r="B419">
        <v>2019</v>
      </c>
      <c r="C419" s="1">
        <v>43374</v>
      </c>
      <c r="D419" t="s">
        <v>88</v>
      </c>
      <c r="E419" t="s">
        <v>41</v>
      </c>
      <c r="F419" t="s">
        <v>35</v>
      </c>
      <c r="H419">
        <v>26</v>
      </c>
    </row>
    <row r="420" spans="1:8" x14ac:dyDescent="0.3">
      <c r="A420" t="s">
        <v>8</v>
      </c>
      <c r="B420">
        <v>2019</v>
      </c>
      <c r="C420" s="1">
        <v>43374</v>
      </c>
      <c r="D420" t="s">
        <v>88</v>
      </c>
      <c r="E420" t="s">
        <v>41</v>
      </c>
      <c r="F420" t="s">
        <v>36</v>
      </c>
      <c r="H420">
        <v>6</v>
      </c>
    </row>
    <row r="421" spans="1:8" x14ac:dyDescent="0.3">
      <c r="A421" t="s">
        <v>8</v>
      </c>
      <c r="B421">
        <v>2019</v>
      </c>
      <c r="C421" s="1">
        <v>43374</v>
      </c>
      <c r="D421" t="s">
        <v>88</v>
      </c>
      <c r="E421" t="s">
        <v>41</v>
      </c>
      <c r="F421" t="s">
        <v>37</v>
      </c>
      <c r="H421">
        <v>2</v>
      </c>
    </row>
    <row r="422" spans="1:8" x14ac:dyDescent="0.3">
      <c r="A422" t="s">
        <v>8</v>
      </c>
      <c r="B422">
        <v>2019</v>
      </c>
      <c r="C422" s="1">
        <v>43374</v>
      </c>
      <c r="D422" t="s">
        <v>88</v>
      </c>
      <c r="E422" t="s">
        <v>41</v>
      </c>
      <c r="F422" t="s">
        <v>45</v>
      </c>
      <c r="H422">
        <v>1</v>
      </c>
    </row>
    <row r="423" spans="1:8" x14ac:dyDescent="0.3">
      <c r="A423" t="s">
        <v>8</v>
      </c>
      <c r="B423">
        <v>2019</v>
      </c>
      <c r="C423" s="1">
        <v>43374</v>
      </c>
      <c r="D423" t="s">
        <v>88</v>
      </c>
      <c r="E423" t="s">
        <v>41</v>
      </c>
      <c r="F423" t="s">
        <v>20</v>
      </c>
      <c r="G423">
        <v>334787</v>
      </c>
    </row>
    <row r="424" spans="1:8" x14ac:dyDescent="0.3">
      <c r="A424" t="s">
        <v>8</v>
      </c>
      <c r="B424">
        <v>2019</v>
      </c>
      <c r="C424" s="1">
        <v>43374</v>
      </c>
      <c r="D424" t="s">
        <v>88</v>
      </c>
      <c r="E424" t="s">
        <v>41</v>
      </c>
      <c r="F424" t="s">
        <v>21</v>
      </c>
      <c r="H424">
        <v>1211</v>
      </c>
    </row>
    <row r="425" spans="1:8" x14ac:dyDescent="0.3">
      <c r="A425" t="s">
        <v>8</v>
      </c>
      <c r="B425">
        <v>2019</v>
      </c>
      <c r="C425" s="1">
        <v>43374</v>
      </c>
      <c r="D425" t="s">
        <v>88</v>
      </c>
      <c r="E425" t="s">
        <v>41</v>
      </c>
      <c r="F425" t="s">
        <v>46</v>
      </c>
      <c r="H425">
        <v>0</v>
      </c>
    </row>
    <row r="426" spans="1:8" x14ac:dyDescent="0.3">
      <c r="A426" t="s">
        <v>8</v>
      </c>
      <c r="B426">
        <v>2019</v>
      </c>
      <c r="C426" s="1">
        <v>43374</v>
      </c>
      <c r="D426" t="s">
        <v>88</v>
      </c>
      <c r="E426" t="s">
        <v>41</v>
      </c>
      <c r="F426" t="s">
        <v>22</v>
      </c>
      <c r="H426">
        <v>5</v>
      </c>
    </row>
    <row r="427" spans="1:8" x14ac:dyDescent="0.3">
      <c r="A427" t="s">
        <v>8</v>
      </c>
      <c r="B427">
        <v>2019</v>
      </c>
      <c r="C427" s="1">
        <v>43374</v>
      </c>
      <c r="D427" t="s">
        <v>88</v>
      </c>
      <c r="E427" t="s">
        <v>41</v>
      </c>
      <c r="F427" t="s">
        <v>23</v>
      </c>
      <c r="H427">
        <v>35</v>
      </c>
    </row>
    <row r="428" spans="1:8" x14ac:dyDescent="0.3">
      <c r="A428" t="s">
        <v>8</v>
      </c>
      <c r="B428">
        <v>2019</v>
      </c>
      <c r="C428" s="1">
        <v>43374</v>
      </c>
      <c r="D428" t="s">
        <v>88</v>
      </c>
      <c r="E428" t="s">
        <v>41</v>
      </c>
      <c r="F428" t="s">
        <v>47</v>
      </c>
    </row>
    <row r="429" spans="1:8" x14ac:dyDescent="0.3">
      <c r="A429" t="s">
        <v>8</v>
      </c>
      <c r="B429">
        <v>2019</v>
      </c>
      <c r="C429" s="1">
        <v>43374</v>
      </c>
      <c r="D429" t="s">
        <v>88</v>
      </c>
      <c r="E429" t="s">
        <v>41</v>
      </c>
      <c r="F429" t="s">
        <v>48</v>
      </c>
    </row>
    <row r="430" spans="1:8" x14ac:dyDescent="0.3">
      <c r="A430" t="s">
        <v>8</v>
      </c>
      <c r="B430">
        <v>2019</v>
      </c>
      <c r="C430" s="1">
        <v>43374</v>
      </c>
      <c r="D430" t="s">
        <v>88</v>
      </c>
      <c r="E430" t="s">
        <v>41</v>
      </c>
      <c r="F430" t="s">
        <v>49</v>
      </c>
    </row>
    <row r="431" spans="1:8" x14ac:dyDescent="0.3">
      <c r="A431" t="s">
        <v>8</v>
      </c>
      <c r="B431">
        <v>2019</v>
      </c>
      <c r="C431" s="1">
        <v>43374</v>
      </c>
      <c r="D431" t="s">
        <v>88</v>
      </c>
      <c r="E431" t="s">
        <v>41</v>
      </c>
      <c r="F431" t="s">
        <v>50</v>
      </c>
    </row>
    <row r="432" spans="1:8" x14ac:dyDescent="0.3">
      <c r="A432" t="s">
        <v>8</v>
      </c>
      <c r="B432">
        <v>2020</v>
      </c>
      <c r="C432" s="1">
        <v>43922</v>
      </c>
      <c r="D432" t="s">
        <v>89</v>
      </c>
      <c r="E432" t="s">
        <v>10</v>
      </c>
      <c r="F432" t="s">
        <v>61</v>
      </c>
      <c r="G432">
        <v>2018162</v>
      </c>
      <c r="H432">
        <v>32</v>
      </c>
    </row>
    <row r="433" spans="1:8" x14ac:dyDescent="0.3">
      <c r="A433" t="s">
        <v>8</v>
      </c>
      <c r="B433">
        <v>2020</v>
      </c>
      <c r="C433" s="1">
        <v>43922</v>
      </c>
      <c r="D433" t="s">
        <v>89</v>
      </c>
      <c r="E433" t="s">
        <v>10</v>
      </c>
      <c r="F433" t="s">
        <v>62</v>
      </c>
      <c r="G433">
        <v>0</v>
      </c>
      <c r="H433">
        <v>2</v>
      </c>
    </row>
    <row r="434" spans="1:8" x14ac:dyDescent="0.3">
      <c r="A434" t="s">
        <v>8</v>
      </c>
      <c r="B434">
        <v>2020</v>
      </c>
      <c r="C434" s="1">
        <v>43922</v>
      </c>
      <c r="D434" t="s">
        <v>89</v>
      </c>
      <c r="E434" t="s">
        <v>10</v>
      </c>
      <c r="F434" t="s">
        <v>63</v>
      </c>
      <c r="G434">
        <v>1</v>
      </c>
      <c r="H434">
        <v>51</v>
      </c>
    </row>
    <row r="435" spans="1:8" x14ac:dyDescent="0.3">
      <c r="A435" t="s">
        <v>8</v>
      </c>
      <c r="B435">
        <v>2020</v>
      </c>
      <c r="C435" s="1">
        <v>43922</v>
      </c>
      <c r="D435" t="s">
        <v>89</v>
      </c>
      <c r="E435" t="s">
        <v>10</v>
      </c>
      <c r="F435" t="s">
        <v>64</v>
      </c>
      <c r="G435">
        <v>0</v>
      </c>
      <c r="H435">
        <v>1</v>
      </c>
    </row>
    <row r="436" spans="1:8" x14ac:dyDescent="0.3">
      <c r="A436" t="s">
        <v>8</v>
      </c>
      <c r="B436">
        <v>2020</v>
      </c>
      <c r="C436" s="1">
        <v>43922</v>
      </c>
      <c r="D436" t="s">
        <v>89</v>
      </c>
      <c r="E436" t="s">
        <v>10</v>
      </c>
      <c r="F436" t="s">
        <v>65</v>
      </c>
      <c r="G436">
        <v>0</v>
      </c>
      <c r="H436">
        <v>3</v>
      </c>
    </row>
    <row r="437" spans="1:8" x14ac:dyDescent="0.3">
      <c r="A437" t="s">
        <v>8</v>
      </c>
      <c r="B437">
        <v>2020</v>
      </c>
      <c r="C437" s="1">
        <v>43922</v>
      </c>
      <c r="D437" t="s">
        <v>89</v>
      </c>
      <c r="E437" t="s">
        <v>10</v>
      </c>
      <c r="F437" t="s">
        <v>66</v>
      </c>
      <c r="G437">
        <v>0</v>
      </c>
      <c r="H437">
        <v>0</v>
      </c>
    </row>
    <row r="438" spans="1:8" x14ac:dyDescent="0.3">
      <c r="A438" t="s">
        <v>8</v>
      </c>
      <c r="B438">
        <v>2020</v>
      </c>
      <c r="C438" s="1">
        <v>43922</v>
      </c>
      <c r="D438" t="s">
        <v>89</v>
      </c>
      <c r="E438" t="s">
        <v>10</v>
      </c>
      <c r="F438" t="s">
        <v>67</v>
      </c>
      <c r="G438">
        <v>0</v>
      </c>
      <c r="H438">
        <v>0</v>
      </c>
    </row>
    <row r="439" spans="1:8" x14ac:dyDescent="0.3">
      <c r="A439" t="s">
        <v>8</v>
      </c>
      <c r="B439">
        <v>2020</v>
      </c>
      <c r="C439" s="1">
        <v>43922</v>
      </c>
      <c r="D439" t="s">
        <v>89</v>
      </c>
      <c r="E439" t="s">
        <v>10</v>
      </c>
      <c r="F439" t="s">
        <v>68</v>
      </c>
      <c r="G439">
        <v>134236</v>
      </c>
      <c r="H439">
        <v>10558</v>
      </c>
    </row>
    <row r="440" spans="1:8" x14ac:dyDescent="0.3">
      <c r="A440" t="s">
        <v>8</v>
      </c>
      <c r="B440">
        <v>2020</v>
      </c>
      <c r="C440" s="1">
        <v>43922</v>
      </c>
      <c r="D440" t="s">
        <v>89</v>
      </c>
      <c r="E440" t="s">
        <v>10</v>
      </c>
      <c r="F440" t="s">
        <v>69</v>
      </c>
      <c r="G440">
        <v>2</v>
      </c>
      <c r="H440">
        <v>0</v>
      </c>
    </row>
    <row r="441" spans="1:8" x14ac:dyDescent="0.3">
      <c r="A441" t="s">
        <v>8</v>
      </c>
      <c r="B441">
        <v>2020</v>
      </c>
      <c r="C441" s="1">
        <v>43922</v>
      </c>
      <c r="D441" t="s">
        <v>89</v>
      </c>
      <c r="E441" t="s">
        <v>10</v>
      </c>
      <c r="F441" t="s">
        <v>70</v>
      </c>
      <c r="G441">
        <v>1114115</v>
      </c>
      <c r="H441">
        <v>0</v>
      </c>
    </row>
    <row r="442" spans="1:8" x14ac:dyDescent="0.3">
      <c r="A442" t="s">
        <v>8</v>
      </c>
      <c r="B442">
        <v>2020</v>
      </c>
      <c r="C442" s="1">
        <v>43922</v>
      </c>
      <c r="D442" t="s">
        <v>89</v>
      </c>
      <c r="E442" t="s">
        <v>10</v>
      </c>
      <c r="F442" t="s">
        <v>71</v>
      </c>
      <c r="G442">
        <v>0</v>
      </c>
      <c r="H442">
        <v>2</v>
      </c>
    </row>
    <row r="443" spans="1:8" x14ac:dyDescent="0.3">
      <c r="A443" t="s">
        <v>8</v>
      </c>
      <c r="B443">
        <v>2020</v>
      </c>
      <c r="C443" s="1">
        <v>43922</v>
      </c>
      <c r="D443" t="s">
        <v>89</v>
      </c>
      <c r="E443" t="s">
        <v>10</v>
      </c>
      <c r="F443" t="s">
        <v>72</v>
      </c>
      <c r="G443">
        <v>0</v>
      </c>
      <c r="H443">
        <v>4360</v>
      </c>
    </row>
    <row r="444" spans="1:8" x14ac:dyDescent="0.3">
      <c r="A444" t="s">
        <v>8</v>
      </c>
      <c r="B444">
        <v>2020</v>
      </c>
      <c r="C444" s="1">
        <v>43922</v>
      </c>
      <c r="D444" t="s">
        <v>89</v>
      </c>
      <c r="E444" t="s">
        <v>10</v>
      </c>
      <c r="F444" t="s">
        <v>73</v>
      </c>
      <c r="G444">
        <v>0</v>
      </c>
      <c r="H444">
        <v>28</v>
      </c>
    </row>
    <row r="445" spans="1:8" x14ac:dyDescent="0.3">
      <c r="A445" t="s">
        <v>8</v>
      </c>
      <c r="B445">
        <v>2020</v>
      </c>
      <c r="C445" s="1">
        <v>43922</v>
      </c>
      <c r="D445" t="s">
        <v>89</v>
      </c>
      <c r="E445" t="s">
        <v>10</v>
      </c>
      <c r="F445" t="s">
        <v>74</v>
      </c>
      <c r="G445">
        <v>0</v>
      </c>
      <c r="H445">
        <v>4</v>
      </c>
    </row>
    <row r="446" spans="1:8" x14ac:dyDescent="0.3">
      <c r="A446" t="s">
        <v>8</v>
      </c>
      <c r="B446">
        <v>2020</v>
      </c>
      <c r="C446" s="1">
        <v>43922</v>
      </c>
      <c r="D446" t="s">
        <v>89</v>
      </c>
      <c r="E446" t="s">
        <v>10</v>
      </c>
      <c r="F446" t="s">
        <v>75</v>
      </c>
      <c r="G446">
        <v>0</v>
      </c>
      <c r="H446">
        <v>5</v>
      </c>
    </row>
    <row r="447" spans="1:8" x14ac:dyDescent="0.3">
      <c r="A447" t="s">
        <v>8</v>
      </c>
      <c r="B447">
        <v>2020</v>
      </c>
      <c r="C447" s="1">
        <v>43922</v>
      </c>
      <c r="D447" t="s">
        <v>89</v>
      </c>
      <c r="E447" t="s">
        <v>10</v>
      </c>
      <c r="F447" t="s">
        <v>76</v>
      </c>
      <c r="G447">
        <v>0</v>
      </c>
      <c r="H447">
        <v>1</v>
      </c>
    </row>
    <row r="448" spans="1:8" x14ac:dyDescent="0.3">
      <c r="A448" t="s">
        <v>8</v>
      </c>
      <c r="B448">
        <v>2020</v>
      </c>
      <c r="C448" s="1">
        <v>43922</v>
      </c>
      <c r="D448" t="s">
        <v>89</v>
      </c>
      <c r="E448" t="s">
        <v>10</v>
      </c>
      <c r="F448" t="s">
        <v>77</v>
      </c>
      <c r="G448">
        <v>343017</v>
      </c>
      <c r="H448">
        <v>0</v>
      </c>
    </row>
    <row r="449" spans="1:8" x14ac:dyDescent="0.3">
      <c r="A449" t="s">
        <v>8</v>
      </c>
      <c r="B449">
        <v>2020</v>
      </c>
      <c r="C449" s="1">
        <v>43922</v>
      </c>
      <c r="D449" t="s">
        <v>89</v>
      </c>
      <c r="E449" t="s">
        <v>10</v>
      </c>
      <c r="F449" t="s">
        <v>78</v>
      </c>
      <c r="G449">
        <v>0</v>
      </c>
      <c r="H449">
        <v>1183</v>
      </c>
    </row>
    <row r="450" spans="1:8" x14ac:dyDescent="0.3">
      <c r="A450" t="s">
        <v>8</v>
      </c>
      <c r="B450">
        <v>2020</v>
      </c>
      <c r="C450" s="1">
        <v>43922</v>
      </c>
      <c r="D450" t="s">
        <v>89</v>
      </c>
      <c r="E450" t="s">
        <v>10</v>
      </c>
      <c r="F450" t="s">
        <v>79</v>
      </c>
      <c r="G450">
        <v>0</v>
      </c>
      <c r="H450">
        <v>0</v>
      </c>
    </row>
    <row r="451" spans="1:8" x14ac:dyDescent="0.3">
      <c r="A451" t="s">
        <v>8</v>
      </c>
      <c r="B451">
        <v>2020</v>
      </c>
      <c r="C451" s="1">
        <v>43922</v>
      </c>
      <c r="D451" t="s">
        <v>89</v>
      </c>
      <c r="E451" t="s">
        <v>10</v>
      </c>
      <c r="F451" t="s">
        <v>80</v>
      </c>
      <c r="G451">
        <v>0</v>
      </c>
      <c r="H451">
        <v>4</v>
      </c>
    </row>
    <row r="452" spans="1:8" x14ac:dyDescent="0.3">
      <c r="A452" t="s">
        <v>8</v>
      </c>
      <c r="B452">
        <v>2020</v>
      </c>
      <c r="C452" s="1">
        <v>43922</v>
      </c>
      <c r="D452" t="s">
        <v>89</v>
      </c>
      <c r="E452" t="s">
        <v>10</v>
      </c>
      <c r="F452" t="s">
        <v>81</v>
      </c>
      <c r="G452">
        <v>0</v>
      </c>
      <c r="H452">
        <v>21</v>
      </c>
    </row>
    <row r="453" spans="1:8" x14ac:dyDescent="0.3">
      <c r="A453" t="s">
        <v>8</v>
      </c>
      <c r="B453">
        <v>2020</v>
      </c>
      <c r="C453" s="1">
        <v>43922</v>
      </c>
      <c r="D453" t="s">
        <v>89</v>
      </c>
      <c r="E453" t="s">
        <v>10</v>
      </c>
      <c r="F453" t="s">
        <v>82</v>
      </c>
      <c r="G453">
        <v>0</v>
      </c>
      <c r="H453">
        <v>0</v>
      </c>
    </row>
    <row r="454" spans="1:8" x14ac:dyDescent="0.3">
      <c r="A454" t="s">
        <v>8</v>
      </c>
      <c r="B454">
        <v>2020</v>
      </c>
      <c r="C454" s="1">
        <v>43922</v>
      </c>
      <c r="D454" t="s">
        <v>89</v>
      </c>
      <c r="E454" t="s">
        <v>10</v>
      </c>
      <c r="F454" t="s">
        <v>83</v>
      </c>
      <c r="G454">
        <v>0</v>
      </c>
      <c r="H454">
        <v>0</v>
      </c>
    </row>
    <row r="455" spans="1:8" x14ac:dyDescent="0.3">
      <c r="A455" t="s">
        <v>8</v>
      </c>
      <c r="B455">
        <v>2020</v>
      </c>
      <c r="C455" s="1">
        <v>43922</v>
      </c>
      <c r="D455" t="s">
        <v>89</v>
      </c>
      <c r="E455" t="s">
        <v>10</v>
      </c>
      <c r="F455" t="s">
        <v>84</v>
      </c>
      <c r="G455">
        <v>0</v>
      </c>
      <c r="H455">
        <v>0</v>
      </c>
    </row>
    <row r="456" spans="1:8" x14ac:dyDescent="0.3">
      <c r="A456" t="s">
        <v>8</v>
      </c>
      <c r="B456">
        <v>2020</v>
      </c>
      <c r="C456" s="1">
        <v>43922</v>
      </c>
      <c r="D456" t="s">
        <v>89</v>
      </c>
      <c r="E456" t="s">
        <v>10</v>
      </c>
      <c r="F456" t="s">
        <v>85</v>
      </c>
      <c r="G456">
        <v>0</v>
      </c>
      <c r="H456">
        <v>0</v>
      </c>
    </row>
    <row r="457" spans="1:8" x14ac:dyDescent="0.3">
      <c r="A457" t="s">
        <v>8</v>
      </c>
      <c r="B457">
        <v>2020</v>
      </c>
      <c r="C457" s="1">
        <v>43831</v>
      </c>
      <c r="D457" t="s">
        <v>90</v>
      </c>
      <c r="E457" t="s">
        <v>31</v>
      </c>
      <c r="F457" t="s">
        <v>61</v>
      </c>
      <c r="G457">
        <v>2013642</v>
      </c>
      <c r="H457">
        <v>37</v>
      </c>
    </row>
    <row r="458" spans="1:8" x14ac:dyDescent="0.3">
      <c r="A458" t="s">
        <v>8</v>
      </c>
      <c r="B458">
        <v>2020</v>
      </c>
      <c r="C458" s="1">
        <v>43831</v>
      </c>
      <c r="D458" t="s">
        <v>90</v>
      </c>
      <c r="E458" t="s">
        <v>31</v>
      </c>
      <c r="F458" t="s">
        <v>62</v>
      </c>
      <c r="G458">
        <v>0</v>
      </c>
      <c r="H458">
        <v>2</v>
      </c>
    </row>
    <row r="459" spans="1:8" x14ac:dyDescent="0.3">
      <c r="A459" t="s">
        <v>8</v>
      </c>
      <c r="B459">
        <v>2020</v>
      </c>
      <c r="C459" s="1">
        <v>43831</v>
      </c>
      <c r="D459" t="s">
        <v>90</v>
      </c>
      <c r="E459" t="s">
        <v>31</v>
      </c>
      <c r="F459" t="s">
        <v>63</v>
      </c>
      <c r="G459">
        <v>0</v>
      </c>
      <c r="H459">
        <v>47</v>
      </c>
    </row>
    <row r="460" spans="1:8" x14ac:dyDescent="0.3">
      <c r="A460" t="s">
        <v>8</v>
      </c>
      <c r="B460">
        <v>2020</v>
      </c>
      <c r="C460" s="1">
        <v>43831</v>
      </c>
      <c r="D460" t="s">
        <v>90</v>
      </c>
      <c r="E460" t="s">
        <v>31</v>
      </c>
      <c r="F460" t="s">
        <v>64</v>
      </c>
      <c r="G460">
        <v>0</v>
      </c>
      <c r="H460">
        <v>1</v>
      </c>
    </row>
    <row r="461" spans="1:8" x14ac:dyDescent="0.3">
      <c r="A461" t="s">
        <v>8</v>
      </c>
      <c r="B461">
        <v>2020</v>
      </c>
      <c r="C461" s="1">
        <v>43831</v>
      </c>
      <c r="D461" t="s">
        <v>90</v>
      </c>
      <c r="E461" t="s">
        <v>31</v>
      </c>
      <c r="F461" t="s">
        <v>65</v>
      </c>
      <c r="G461">
        <v>0</v>
      </c>
      <c r="H461">
        <v>3</v>
      </c>
    </row>
    <row r="462" spans="1:8" x14ac:dyDescent="0.3">
      <c r="A462" t="s">
        <v>8</v>
      </c>
      <c r="B462">
        <v>2020</v>
      </c>
      <c r="C462" s="1">
        <v>43831</v>
      </c>
      <c r="D462" t="s">
        <v>90</v>
      </c>
      <c r="E462" t="s">
        <v>31</v>
      </c>
      <c r="F462" t="s">
        <v>66</v>
      </c>
      <c r="G462">
        <v>0</v>
      </c>
      <c r="H462">
        <v>1</v>
      </c>
    </row>
    <row r="463" spans="1:8" x14ac:dyDescent="0.3">
      <c r="A463" t="s">
        <v>8</v>
      </c>
      <c r="B463">
        <v>2020</v>
      </c>
      <c r="C463" s="1">
        <v>43831</v>
      </c>
      <c r="D463" t="s">
        <v>90</v>
      </c>
      <c r="E463" t="s">
        <v>31</v>
      </c>
      <c r="F463" t="s">
        <v>67</v>
      </c>
      <c r="G463">
        <v>0</v>
      </c>
      <c r="H463">
        <v>0</v>
      </c>
    </row>
    <row r="464" spans="1:8" x14ac:dyDescent="0.3">
      <c r="A464" t="s">
        <v>8</v>
      </c>
      <c r="B464">
        <v>2020</v>
      </c>
      <c r="C464" s="1">
        <v>43831</v>
      </c>
      <c r="D464" t="s">
        <v>90</v>
      </c>
      <c r="E464" t="s">
        <v>31</v>
      </c>
      <c r="F464" t="s">
        <v>68</v>
      </c>
      <c r="G464">
        <v>135164</v>
      </c>
      <c r="H464">
        <v>10934</v>
      </c>
    </row>
    <row r="465" spans="1:8" x14ac:dyDescent="0.3">
      <c r="A465" t="s">
        <v>8</v>
      </c>
      <c r="B465">
        <v>2020</v>
      </c>
      <c r="C465" s="1">
        <v>43831</v>
      </c>
      <c r="D465" t="s">
        <v>90</v>
      </c>
      <c r="E465" t="s">
        <v>31</v>
      </c>
      <c r="F465" t="s">
        <v>69</v>
      </c>
      <c r="G465">
        <v>2</v>
      </c>
      <c r="H465">
        <v>0</v>
      </c>
    </row>
    <row r="466" spans="1:8" x14ac:dyDescent="0.3">
      <c r="A466" t="s">
        <v>8</v>
      </c>
      <c r="B466">
        <v>2020</v>
      </c>
      <c r="C466" s="1">
        <v>43831</v>
      </c>
      <c r="D466" t="s">
        <v>90</v>
      </c>
      <c r="E466" t="s">
        <v>31</v>
      </c>
      <c r="F466" t="s">
        <v>70</v>
      </c>
      <c r="G466">
        <v>1111140</v>
      </c>
      <c r="H466">
        <v>0</v>
      </c>
    </row>
    <row r="467" spans="1:8" x14ac:dyDescent="0.3">
      <c r="A467" t="s">
        <v>8</v>
      </c>
      <c r="B467">
        <v>2020</v>
      </c>
      <c r="C467" s="1">
        <v>43831</v>
      </c>
      <c r="D467" t="s">
        <v>90</v>
      </c>
      <c r="E467" t="s">
        <v>31</v>
      </c>
      <c r="F467" t="s">
        <v>71</v>
      </c>
      <c r="G467">
        <v>0</v>
      </c>
      <c r="H467">
        <v>3</v>
      </c>
    </row>
    <row r="468" spans="1:8" x14ac:dyDescent="0.3">
      <c r="A468" t="s">
        <v>8</v>
      </c>
      <c r="B468">
        <v>2020</v>
      </c>
      <c r="C468" s="1">
        <v>43831</v>
      </c>
      <c r="D468" t="s">
        <v>90</v>
      </c>
      <c r="E468" t="s">
        <v>31</v>
      </c>
      <c r="F468" t="s">
        <v>72</v>
      </c>
      <c r="G468">
        <v>0</v>
      </c>
      <c r="H468">
        <v>4423</v>
      </c>
    </row>
    <row r="469" spans="1:8" x14ac:dyDescent="0.3">
      <c r="A469" t="s">
        <v>8</v>
      </c>
      <c r="B469">
        <v>2020</v>
      </c>
      <c r="C469" s="1">
        <v>43831</v>
      </c>
      <c r="D469" t="s">
        <v>90</v>
      </c>
      <c r="E469" t="s">
        <v>31</v>
      </c>
      <c r="F469" t="s">
        <v>73</v>
      </c>
      <c r="G469">
        <v>0</v>
      </c>
      <c r="H469">
        <v>30</v>
      </c>
    </row>
    <row r="470" spans="1:8" x14ac:dyDescent="0.3">
      <c r="A470" t="s">
        <v>8</v>
      </c>
      <c r="B470">
        <v>2020</v>
      </c>
      <c r="C470" s="1">
        <v>43831</v>
      </c>
      <c r="D470" t="s">
        <v>90</v>
      </c>
      <c r="E470" t="s">
        <v>31</v>
      </c>
      <c r="F470" t="s">
        <v>74</v>
      </c>
      <c r="G470">
        <v>0</v>
      </c>
      <c r="H470">
        <v>3</v>
      </c>
    </row>
    <row r="471" spans="1:8" x14ac:dyDescent="0.3">
      <c r="A471" t="s">
        <v>8</v>
      </c>
      <c r="B471">
        <v>2020</v>
      </c>
      <c r="C471" s="1">
        <v>43831</v>
      </c>
      <c r="D471" t="s">
        <v>90</v>
      </c>
      <c r="E471" t="s">
        <v>31</v>
      </c>
      <c r="F471" t="s">
        <v>75</v>
      </c>
      <c r="G471">
        <v>0</v>
      </c>
      <c r="H471">
        <v>3</v>
      </c>
    </row>
    <row r="472" spans="1:8" x14ac:dyDescent="0.3">
      <c r="A472" t="s">
        <v>8</v>
      </c>
      <c r="B472">
        <v>2020</v>
      </c>
      <c r="C472" s="1">
        <v>43831</v>
      </c>
      <c r="D472" t="s">
        <v>90</v>
      </c>
      <c r="E472" t="s">
        <v>31</v>
      </c>
      <c r="F472" t="s">
        <v>76</v>
      </c>
      <c r="G472">
        <v>0</v>
      </c>
      <c r="H472">
        <v>1</v>
      </c>
    </row>
    <row r="473" spans="1:8" x14ac:dyDescent="0.3">
      <c r="A473" t="s">
        <v>8</v>
      </c>
      <c r="B473">
        <v>2020</v>
      </c>
      <c r="C473" s="1">
        <v>43831</v>
      </c>
      <c r="D473" t="s">
        <v>90</v>
      </c>
      <c r="E473" t="s">
        <v>31</v>
      </c>
      <c r="F473" t="s">
        <v>77</v>
      </c>
      <c r="G473">
        <v>342512</v>
      </c>
      <c r="H473">
        <v>0</v>
      </c>
    </row>
    <row r="474" spans="1:8" x14ac:dyDescent="0.3">
      <c r="A474" t="s">
        <v>8</v>
      </c>
      <c r="B474">
        <v>2020</v>
      </c>
      <c r="C474" s="1">
        <v>43831</v>
      </c>
      <c r="D474" t="s">
        <v>90</v>
      </c>
      <c r="E474" t="s">
        <v>31</v>
      </c>
      <c r="F474" t="s">
        <v>78</v>
      </c>
      <c r="G474">
        <v>0</v>
      </c>
      <c r="H474">
        <v>1196</v>
      </c>
    </row>
    <row r="475" spans="1:8" x14ac:dyDescent="0.3">
      <c r="A475" t="s">
        <v>8</v>
      </c>
      <c r="B475">
        <v>2020</v>
      </c>
      <c r="C475" s="1">
        <v>43831</v>
      </c>
      <c r="D475" t="s">
        <v>90</v>
      </c>
      <c r="E475" t="s">
        <v>31</v>
      </c>
      <c r="F475" t="s">
        <v>79</v>
      </c>
      <c r="G475">
        <v>0</v>
      </c>
      <c r="H475">
        <v>0</v>
      </c>
    </row>
    <row r="476" spans="1:8" x14ac:dyDescent="0.3">
      <c r="A476" t="s">
        <v>8</v>
      </c>
      <c r="B476">
        <v>2020</v>
      </c>
      <c r="C476" s="1">
        <v>43831</v>
      </c>
      <c r="D476" t="s">
        <v>90</v>
      </c>
      <c r="E476" t="s">
        <v>31</v>
      </c>
      <c r="F476" t="s">
        <v>80</v>
      </c>
      <c r="G476">
        <v>0</v>
      </c>
      <c r="H476">
        <v>5</v>
      </c>
    </row>
    <row r="477" spans="1:8" x14ac:dyDescent="0.3">
      <c r="A477" t="s">
        <v>8</v>
      </c>
      <c r="B477">
        <v>2020</v>
      </c>
      <c r="C477" s="1">
        <v>43831</v>
      </c>
      <c r="D477" t="s">
        <v>90</v>
      </c>
      <c r="E477" t="s">
        <v>31</v>
      </c>
      <c r="F477" t="s">
        <v>81</v>
      </c>
      <c r="G477">
        <v>0</v>
      </c>
      <c r="H477">
        <v>30</v>
      </c>
    </row>
    <row r="478" spans="1:8" x14ac:dyDescent="0.3">
      <c r="A478" t="s">
        <v>8</v>
      </c>
      <c r="B478">
        <v>2020</v>
      </c>
      <c r="C478" s="1">
        <v>43831</v>
      </c>
      <c r="D478" t="s">
        <v>90</v>
      </c>
      <c r="E478" t="s">
        <v>31</v>
      </c>
      <c r="F478" t="s">
        <v>82</v>
      </c>
      <c r="G478">
        <v>0</v>
      </c>
      <c r="H478">
        <v>0</v>
      </c>
    </row>
    <row r="479" spans="1:8" x14ac:dyDescent="0.3">
      <c r="A479" t="s">
        <v>8</v>
      </c>
      <c r="B479">
        <v>2020</v>
      </c>
      <c r="C479" s="1">
        <v>43831</v>
      </c>
      <c r="D479" t="s">
        <v>90</v>
      </c>
      <c r="E479" t="s">
        <v>31</v>
      </c>
      <c r="F479" t="s">
        <v>83</v>
      </c>
      <c r="G479">
        <v>0</v>
      </c>
      <c r="H479">
        <v>0</v>
      </c>
    </row>
    <row r="480" spans="1:8" x14ac:dyDescent="0.3">
      <c r="A480" t="s">
        <v>8</v>
      </c>
      <c r="B480">
        <v>2020</v>
      </c>
      <c r="C480" s="1">
        <v>43831</v>
      </c>
      <c r="D480" t="s">
        <v>90</v>
      </c>
      <c r="E480" t="s">
        <v>31</v>
      </c>
      <c r="F480" t="s">
        <v>84</v>
      </c>
      <c r="G480">
        <v>0</v>
      </c>
      <c r="H480">
        <v>0</v>
      </c>
    </row>
    <row r="481" spans="1:8" x14ac:dyDescent="0.3">
      <c r="A481" t="s">
        <v>8</v>
      </c>
      <c r="B481">
        <v>2020</v>
      </c>
      <c r="C481" s="1">
        <v>43831</v>
      </c>
      <c r="D481" t="s">
        <v>90</v>
      </c>
      <c r="E481" t="s">
        <v>31</v>
      </c>
      <c r="F481" t="s">
        <v>85</v>
      </c>
      <c r="G481">
        <v>0</v>
      </c>
      <c r="H481">
        <v>0</v>
      </c>
    </row>
    <row r="482" spans="1:8" x14ac:dyDescent="0.3">
      <c r="A482" t="s">
        <v>8</v>
      </c>
      <c r="B482">
        <v>2020</v>
      </c>
      <c r="C482" s="1">
        <v>44013</v>
      </c>
      <c r="D482" t="s">
        <v>91</v>
      </c>
      <c r="E482" t="s">
        <v>39</v>
      </c>
      <c r="F482" t="s">
        <v>61</v>
      </c>
      <c r="G482">
        <v>2029590</v>
      </c>
      <c r="H482">
        <v>32</v>
      </c>
    </row>
    <row r="483" spans="1:8" x14ac:dyDescent="0.3">
      <c r="A483" t="s">
        <v>8</v>
      </c>
      <c r="B483">
        <v>2020</v>
      </c>
      <c r="C483" s="1">
        <v>44013</v>
      </c>
      <c r="D483" t="s">
        <v>91</v>
      </c>
      <c r="E483" t="s">
        <v>39</v>
      </c>
      <c r="F483" t="s">
        <v>62</v>
      </c>
      <c r="G483">
        <v>1</v>
      </c>
      <c r="H483">
        <v>2</v>
      </c>
    </row>
    <row r="484" spans="1:8" x14ac:dyDescent="0.3">
      <c r="A484" t="s">
        <v>8</v>
      </c>
      <c r="B484">
        <v>2020</v>
      </c>
      <c r="C484" s="1">
        <v>44013</v>
      </c>
      <c r="D484" t="s">
        <v>91</v>
      </c>
      <c r="E484" t="s">
        <v>39</v>
      </c>
      <c r="F484" t="s">
        <v>63</v>
      </c>
      <c r="G484">
        <v>3</v>
      </c>
      <c r="H484">
        <v>52</v>
      </c>
    </row>
    <row r="485" spans="1:8" x14ac:dyDescent="0.3">
      <c r="A485" t="s">
        <v>8</v>
      </c>
      <c r="B485">
        <v>2020</v>
      </c>
      <c r="C485" s="1">
        <v>44013</v>
      </c>
      <c r="D485" t="s">
        <v>91</v>
      </c>
      <c r="E485" t="s">
        <v>39</v>
      </c>
      <c r="F485" t="s">
        <v>64</v>
      </c>
      <c r="G485">
        <v>0</v>
      </c>
      <c r="H485">
        <v>1</v>
      </c>
    </row>
    <row r="486" spans="1:8" x14ac:dyDescent="0.3">
      <c r="A486" t="s">
        <v>8</v>
      </c>
      <c r="B486">
        <v>2020</v>
      </c>
      <c r="C486" s="1">
        <v>44013</v>
      </c>
      <c r="D486" t="s">
        <v>91</v>
      </c>
      <c r="E486" t="s">
        <v>39</v>
      </c>
      <c r="F486" t="s">
        <v>65</v>
      </c>
      <c r="G486">
        <v>0</v>
      </c>
      <c r="H486">
        <v>3</v>
      </c>
    </row>
    <row r="487" spans="1:8" x14ac:dyDescent="0.3">
      <c r="A487" t="s">
        <v>8</v>
      </c>
      <c r="B487">
        <v>2020</v>
      </c>
      <c r="C487" s="1">
        <v>44013</v>
      </c>
      <c r="D487" t="s">
        <v>91</v>
      </c>
      <c r="E487" t="s">
        <v>39</v>
      </c>
      <c r="F487" t="s">
        <v>66</v>
      </c>
      <c r="G487">
        <v>0</v>
      </c>
      <c r="H487">
        <v>0</v>
      </c>
    </row>
    <row r="488" spans="1:8" x14ac:dyDescent="0.3">
      <c r="A488" t="s">
        <v>8</v>
      </c>
      <c r="B488">
        <v>2020</v>
      </c>
      <c r="C488" s="1">
        <v>44013</v>
      </c>
      <c r="D488" t="s">
        <v>91</v>
      </c>
      <c r="E488" t="s">
        <v>39</v>
      </c>
      <c r="F488" t="s">
        <v>67</v>
      </c>
      <c r="G488">
        <v>0</v>
      </c>
      <c r="H488">
        <v>0</v>
      </c>
    </row>
    <row r="489" spans="1:8" x14ac:dyDescent="0.3">
      <c r="A489" t="s">
        <v>8</v>
      </c>
      <c r="B489">
        <v>2020</v>
      </c>
      <c r="C489" s="1">
        <v>44013</v>
      </c>
      <c r="D489" t="s">
        <v>91</v>
      </c>
      <c r="E489" t="s">
        <v>39</v>
      </c>
      <c r="F489" t="s">
        <v>68</v>
      </c>
      <c r="G489">
        <v>134984</v>
      </c>
      <c r="H489">
        <v>10145</v>
      </c>
    </row>
    <row r="490" spans="1:8" x14ac:dyDescent="0.3">
      <c r="A490" t="s">
        <v>8</v>
      </c>
      <c r="B490">
        <v>2020</v>
      </c>
      <c r="C490" s="1">
        <v>44013</v>
      </c>
      <c r="D490" t="s">
        <v>91</v>
      </c>
      <c r="E490" t="s">
        <v>39</v>
      </c>
      <c r="F490" t="s">
        <v>69</v>
      </c>
      <c r="G490">
        <v>2</v>
      </c>
      <c r="H490">
        <v>0</v>
      </c>
    </row>
    <row r="491" spans="1:8" x14ac:dyDescent="0.3">
      <c r="A491" t="s">
        <v>8</v>
      </c>
      <c r="B491">
        <v>2020</v>
      </c>
      <c r="C491" s="1">
        <v>44013</v>
      </c>
      <c r="D491" t="s">
        <v>91</v>
      </c>
      <c r="E491" t="s">
        <v>39</v>
      </c>
      <c r="F491" t="s">
        <v>70</v>
      </c>
      <c r="G491">
        <v>1120006</v>
      </c>
      <c r="H491">
        <v>0</v>
      </c>
    </row>
    <row r="492" spans="1:8" x14ac:dyDescent="0.3">
      <c r="A492" t="s">
        <v>8</v>
      </c>
      <c r="B492">
        <v>2020</v>
      </c>
      <c r="C492" s="1">
        <v>44013</v>
      </c>
      <c r="D492" t="s">
        <v>91</v>
      </c>
      <c r="E492" t="s">
        <v>39</v>
      </c>
      <c r="F492" t="s">
        <v>71</v>
      </c>
      <c r="G492">
        <v>0</v>
      </c>
      <c r="H492">
        <v>2</v>
      </c>
    </row>
    <row r="493" spans="1:8" x14ac:dyDescent="0.3">
      <c r="A493" t="s">
        <v>8</v>
      </c>
      <c r="B493">
        <v>2020</v>
      </c>
      <c r="C493" s="1">
        <v>44013</v>
      </c>
      <c r="D493" t="s">
        <v>91</v>
      </c>
      <c r="E493" t="s">
        <v>39</v>
      </c>
      <c r="F493" t="s">
        <v>72</v>
      </c>
      <c r="G493">
        <v>0</v>
      </c>
      <c r="H493">
        <v>4311</v>
      </c>
    </row>
    <row r="494" spans="1:8" x14ac:dyDescent="0.3">
      <c r="A494" t="s">
        <v>8</v>
      </c>
      <c r="B494">
        <v>2020</v>
      </c>
      <c r="C494" s="1">
        <v>44013</v>
      </c>
      <c r="D494" t="s">
        <v>91</v>
      </c>
      <c r="E494" t="s">
        <v>39</v>
      </c>
      <c r="F494" t="s">
        <v>73</v>
      </c>
      <c r="G494">
        <v>0</v>
      </c>
      <c r="H494">
        <v>33</v>
      </c>
    </row>
    <row r="495" spans="1:8" x14ac:dyDescent="0.3">
      <c r="A495" t="s">
        <v>8</v>
      </c>
      <c r="B495">
        <v>2020</v>
      </c>
      <c r="C495" s="1">
        <v>44013</v>
      </c>
      <c r="D495" t="s">
        <v>91</v>
      </c>
      <c r="E495" t="s">
        <v>39</v>
      </c>
      <c r="F495" t="s">
        <v>74</v>
      </c>
      <c r="G495">
        <v>0</v>
      </c>
      <c r="H495">
        <v>5</v>
      </c>
    </row>
    <row r="496" spans="1:8" x14ac:dyDescent="0.3">
      <c r="A496" t="s">
        <v>8</v>
      </c>
      <c r="B496">
        <v>2020</v>
      </c>
      <c r="C496" s="1">
        <v>44013</v>
      </c>
      <c r="D496" t="s">
        <v>91</v>
      </c>
      <c r="E496" t="s">
        <v>39</v>
      </c>
      <c r="F496" t="s">
        <v>75</v>
      </c>
      <c r="G496">
        <v>0</v>
      </c>
      <c r="H496">
        <v>4</v>
      </c>
    </row>
    <row r="497" spans="1:8" x14ac:dyDescent="0.3">
      <c r="A497" t="s">
        <v>8</v>
      </c>
      <c r="B497">
        <v>2020</v>
      </c>
      <c r="C497" s="1">
        <v>44013</v>
      </c>
      <c r="D497" t="s">
        <v>91</v>
      </c>
      <c r="E497" t="s">
        <v>39</v>
      </c>
      <c r="F497" t="s">
        <v>76</v>
      </c>
      <c r="G497">
        <v>0</v>
      </c>
      <c r="H497">
        <v>1</v>
      </c>
    </row>
    <row r="498" spans="1:8" x14ac:dyDescent="0.3">
      <c r="A498" t="s">
        <v>8</v>
      </c>
      <c r="B498">
        <v>2020</v>
      </c>
      <c r="C498" s="1">
        <v>44013</v>
      </c>
      <c r="D498" t="s">
        <v>91</v>
      </c>
      <c r="E498" t="s">
        <v>39</v>
      </c>
      <c r="F498" t="s">
        <v>77</v>
      </c>
      <c r="G498">
        <v>344872</v>
      </c>
      <c r="H498">
        <v>0</v>
      </c>
    </row>
    <row r="499" spans="1:8" x14ac:dyDescent="0.3">
      <c r="A499" t="s">
        <v>8</v>
      </c>
      <c r="B499">
        <v>2020</v>
      </c>
      <c r="C499" s="1">
        <v>44013</v>
      </c>
      <c r="D499" t="s">
        <v>91</v>
      </c>
      <c r="E499" t="s">
        <v>39</v>
      </c>
      <c r="F499" t="s">
        <v>78</v>
      </c>
      <c r="G499">
        <v>0</v>
      </c>
      <c r="H499">
        <v>1333</v>
      </c>
    </row>
    <row r="500" spans="1:8" x14ac:dyDescent="0.3">
      <c r="A500" t="s">
        <v>8</v>
      </c>
      <c r="B500">
        <v>2020</v>
      </c>
      <c r="C500" s="1">
        <v>44013</v>
      </c>
      <c r="D500" t="s">
        <v>91</v>
      </c>
      <c r="E500" t="s">
        <v>39</v>
      </c>
      <c r="F500" t="s">
        <v>79</v>
      </c>
      <c r="G500">
        <v>0</v>
      </c>
      <c r="H500">
        <v>0</v>
      </c>
    </row>
    <row r="501" spans="1:8" x14ac:dyDescent="0.3">
      <c r="A501" t="s">
        <v>8</v>
      </c>
      <c r="B501">
        <v>2020</v>
      </c>
      <c r="C501" s="1">
        <v>44013</v>
      </c>
      <c r="D501" t="s">
        <v>91</v>
      </c>
      <c r="E501" t="s">
        <v>39</v>
      </c>
      <c r="F501" t="s">
        <v>80</v>
      </c>
      <c r="G501">
        <v>0</v>
      </c>
      <c r="H501">
        <v>4</v>
      </c>
    </row>
    <row r="502" spans="1:8" x14ac:dyDescent="0.3">
      <c r="A502" t="s">
        <v>8</v>
      </c>
      <c r="B502">
        <v>2020</v>
      </c>
      <c r="C502" s="1">
        <v>44013</v>
      </c>
      <c r="D502" t="s">
        <v>91</v>
      </c>
      <c r="E502" t="s">
        <v>39</v>
      </c>
      <c r="F502" t="s">
        <v>81</v>
      </c>
      <c r="G502">
        <v>0</v>
      </c>
      <c r="H502">
        <v>31</v>
      </c>
    </row>
    <row r="503" spans="1:8" x14ac:dyDescent="0.3">
      <c r="A503" t="s">
        <v>8</v>
      </c>
      <c r="B503">
        <v>2020</v>
      </c>
      <c r="C503" s="1">
        <v>44013</v>
      </c>
      <c r="D503" t="s">
        <v>91</v>
      </c>
      <c r="E503" t="s">
        <v>39</v>
      </c>
      <c r="F503" t="s">
        <v>82</v>
      </c>
      <c r="G503">
        <v>0</v>
      </c>
      <c r="H503">
        <v>0</v>
      </c>
    </row>
    <row r="504" spans="1:8" x14ac:dyDescent="0.3">
      <c r="A504" t="s">
        <v>8</v>
      </c>
      <c r="B504">
        <v>2020</v>
      </c>
      <c r="C504" s="1">
        <v>44013</v>
      </c>
      <c r="D504" t="s">
        <v>91</v>
      </c>
      <c r="E504" t="s">
        <v>39</v>
      </c>
      <c r="F504" t="s">
        <v>83</v>
      </c>
      <c r="G504">
        <v>0</v>
      </c>
      <c r="H504">
        <v>0</v>
      </c>
    </row>
    <row r="505" spans="1:8" x14ac:dyDescent="0.3">
      <c r="A505" t="s">
        <v>8</v>
      </c>
      <c r="B505">
        <v>2020</v>
      </c>
      <c r="C505" s="1">
        <v>44013</v>
      </c>
      <c r="D505" t="s">
        <v>91</v>
      </c>
      <c r="E505" t="s">
        <v>39</v>
      </c>
      <c r="F505" t="s">
        <v>84</v>
      </c>
      <c r="G505">
        <v>0</v>
      </c>
      <c r="H505">
        <v>0</v>
      </c>
    </row>
    <row r="506" spans="1:8" x14ac:dyDescent="0.3">
      <c r="A506" t="s">
        <v>8</v>
      </c>
      <c r="B506">
        <v>2020</v>
      </c>
      <c r="C506" s="1">
        <v>44013</v>
      </c>
      <c r="D506" t="s">
        <v>91</v>
      </c>
      <c r="E506" t="s">
        <v>39</v>
      </c>
      <c r="F506" t="s">
        <v>85</v>
      </c>
      <c r="G506">
        <v>0</v>
      </c>
      <c r="H506">
        <v>0</v>
      </c>
    </row>
    <row r="507" spans="1:8" x14ac:dyDescent="0.3">
      <c r="A507" t="s">
        <v>8</v>
      </c>
      <c r="B507">
        <v>2020</v>
      </c>
      <c r="C507" s="1">
        <v>43739</v>
      </c>
      <c r="D507" t="s">
        <v>92</v>
      </c>
      <c r="E507" t="s">
        <v>41</v>
      </c>
      <c r="F507" t="s">
        <v>61</v>
      </c>
      <c r="G507">
        <v>2004536</v>
      </c>
      <c r="H507">
        <v>0</v>
      </c>
    </row>
    <row r="508" spans="1:8" x14ac:dyDescent="0.3">
      <c r="A508" t="s">
        <v>8</v>
      </c>
      <c r="B508">
        <v>2020</v>
      </c>
      <c r="C508" s="1">
        <v>43739</v>
      </c>
      <c r="D508" t="s">
        <v>92</v>
      </c>
      <c r="E508" t="s">
        <v>41</v>
      </c>
      <c r="F508" t="s">
        <v>62</v>
      </c>
      <c r="G508">
        <v>0</v>
      </c>
      <c r="H508">
        <v>2</v>
      </c>
    </row>
    <row r="509" spans="1:8" x14ac:dyDescent="0.3">
      <c r="A509" t="s">
        <v>8</v>
      </c>
      <c r="B509">
        <v>2020</v>
      </c>
      <c r="C509" s="1">
        <v>43739</v>
      </c>
      <c r="D509" t="s">
        <v>92</v>
      </c>
      <c r="E509" t="s">
        <v>41</v>
      </c>
      <c r="F509" t="s">
        <v>63</v>
      </c>
      <c r="G509">
        <v>0</v>
      </c>
      <c r="H509">
        <v>47</v>
      </c>
    </row>
    <row r="510" spans="1:8" x14ac:dyDescent="0.3">
      <c r="A510" t="s">
        <v>8</v>
      </c>
      <c r="B510">
        <v>2020</v>
      </c>
      <c r="C510" s="1">
        <v>43739</v>
      </c>
      <c r="D510" t="s">
        <v>92</v>
      </c>
      <c r="E510" t="s">
        <v>41</v>
      </c>
      <c r="F510" t="s">
        <v>64</v>
      </c>
      <c r="G510">
        <v>0</v>
      </c>
      <c r="H510">
        <v>1</v>
      </c>
    </row>
    <row r="511" spans="1:8" x14ac:dyDescent="0.3">
      <c r="A511" t="s">
        <v>8</v>
      </c>
      <c r="B511">
        <v>2020</v>
      </c>
      <c r="C511" s="1">
        <v>43739</v>
      </c>
      <c r="D511" t="s">
        <v>92</v>
      </c>
      <c r="E511" t="s">
        <v>41</v>
      </c>
      <c r="F511" t="s">
        <v>65</v>
      </c>
      <c r="G511">
        <v>0</v>
      </c>
      <c r="H511">
        <v>3</v>
      </c>
    </row>
    <row r="512" spans="1:8" x14ac:dyDescent="0.3">
      <c r="A512" t="s">
        <v>8</v>
      </c>
      <c r="B512">
        <v>2020</v>
      </c>
      <c r="C512" s="1">
        <v>43739</v>
      </c>
      <c r="D512" t="s">
        <v>92</v>
      </c>
      <c r="E512" t="s">
        <v>41</v>
      </c>
      <c r="F512" t="s">
        <v>66</v>
      </c>
      <c r="G512">
        <v>0</v>
      </c>
      <c r="H512">
        <v>1</v>
      </c>
    </row>
    <row r="513" spans="1:8" x14ac:dyDescent="0.3">
      <c r="A513" t="s">
        <v>8</v>
      </c>
      <c r="B513">
        <v>2020</v>
      </c>
      <c r="C513" s="1">
        <v>43739</v>
      </c>
      <c r="D513" t="s">
        <v>92</v>
      </c>
      <c r="E513" t="s">
        <v>41</v>
      </c>
      <c r="F513" t="s">
        <v>67</v>
      </c>
      <c r="G513">
        <v>0</v>
      </c>
      <c r="H513">
        <v>0</v>
      </c>
    </row>
    <row r="514" spans="1:8" x14ac:dyDescent="0.3">
      <c r="A514" t="s">
        <v>8</v>
      </c>
      <c r="B514">
        <v>2020</v>
      </c>
      <c r="C514" s="1">
        <v>43739</v>
      </c>
      <c r="D514" t="s">
        <v>92</v>
      </c>
      <c r="E514" t="s">
        <v>41</v>
      </c>
      <c r="F514" t="s">
        <v>68</v>
      </c>
      <c r="G514">
        <v>138595</v>
      </c>
      <c r="H514">
        <v>7449</v>
      </c>
    </row>
    <row r="515" spans="1:8" x14ac:dyDescent="0.3">
      <c r="A515" t="s">
        <v>8</v>
      </c>
      <c r="B515">
        <v>2020</v>
      </c>
      <c r="C515" s="1">
        <v>43739</v>
      </c>
      <c r="D515" t="s">
        <v>92</v>
      </c>
      <c r="E515" t="s">
        <v>41</v>
      </c>
      <c r="F515" t="s">
        <v>69</v>
      </c>
      <c r="G515">
        <v>0</v>
      </c>
      <c r="H515">
        <v>2</v>
      </c>
    </row>
    <row r="516" spans="1:8" x14ac:dyDescent="0.3">
      <c r="A516" t="s">
        <v>8</v>
      </c>
      <c r="B516">
        <v>2020</v>
      </c>
      <c r="C516" s="1">
        <v>43739</v>
      </c>
      <c r="D516" t="s">
        <v>92</v>
      </c>
      <c r="E516" t="s">
        <v>41</v>
      </c>
      <c r="F516" t="s">
        <v>70</v>
      </c>
      <c r="G516">
        <v>1107464</v>
      </c>
      <c r="H516">
        <v>0</v>
      </c>
    </row>
    <row r="517" spans="1:8" x14ac:dyDescent="0.3">
      <c r="A517" t="s">
        <v>8</v>
      </c>
      <c r="B517">
        <v>2020</v>
      </c>
      <c r="C517" s="1">
        <v>43739</v>
      </c>
      <c r="D517" t="s">
        <v>92</v>
      </c>
      <c r="E517" t="s">
        <v>41</v>
      </c>
      <c r="F517" t="s">
        <v>71</v>
      </c>
      <c r="G517">
        <v>0</v>
      </c>
      <c r="H517">
        <v>2</v>
      </c>
    </row>
    <row r="518" spans="1:8" x14ac:dyDescent="0.3">
      <c r="A518" t="s">
        <v>8</v>
      </c>
      <c r="B518">
        <v>2020</v>
      </c>
      <c r="C518" s="1">
        <v>43739</v>
      </c>
      <c r="D518" t="s">
        <v>92</v>
      </c>
      <c r="E518" t="s">
        <v>41</v>
      </c>
      <c r="F518" t="s">
        <v>72</v>
      </c>
      <c r="G518">
        <v>0</v>
      </c>
      <c r="H518">
        <v>4489</v>
      </c>
    </row>
    <row r="519" spans="1:8" x14ac:dyDescent="0.3">
      <c r="A519" t="s">
        <v>8</v>
      </c>
      <c r="B519">
        <v>2020</v>
      </c>
      <c r="C519" s="1">
        <v>43739</v>
      </c>
      <c r="D519" t="s">
        <v>92</v>
      </c>
      <c r="E519" t="s">
        <v>41</v>
      </c>
      <c r="F519" t="s">
        <v>73</v>
      </c>
      <c r="G519">
        <v>0</v>
      </c>
      <c r="H519">
        <v>29</v>
      </c>
    </row>
    <row r="520" spans="1:8" x14ac:dyDescent="0.3">
      <c r="A520" t="s">
        <v>8</v>
      </c>
      <c r="B520">
        <v>2020</v>
      </c>
      <c r="C520" s="1">
        <v>43739</v>
      </c>
      <c r="D520" t="s">
        <v>92</v>
      </c>
      <c r="E520" t="s">
        <v>41</v>
      </c>
      <c r="F520" t="s">
        <v>74</v>
      </c>
      <c r="G520">
        <v>0</v>
      </c>
      <c r="H520">
        <v>3</v>
      </c>
    </row>
    <row r="521" spans="1:8" x14ac:dyDescent="0.3">
      <c r="A521" t="s">
        <v>8</v>
      </c>
      <c r="B521">
        <v>2020</v>
      </c>
      <c r="C521" s="1">
        <v>43739</v>
      </c>
      <c r="D521" t="s">
        <v>92</v>
      </c>
      <c r="E521" t="s">
        <v>41</v>
      </c>
      <c r="F521" t="s">
        <v>75</v>
      </c>
      <c r="G521">
        <v>0</v>
      </c>
      <c r="H521">
        <v>4</v>
      </c>
    </row>
    <row r="522" spans="1:8" x14ac:dyDescent="0.3">
      <c r="A522" t="s">
        <v>8</v>
      </c>
      <c r="B522">
        <v>2020</v>
      </c>
      <c r="C522" s="1">
        <v>43739</v>
      </c>
      <c r="D522" t="s">
        <v>92</v>
      </c>
      <c r="E522" t="s">
        <v>41</v>
      </c>
      <c r="F522" t="s">
        <v>76</v>
      </c>
      <c r="G522">
        <v>0</v>
      </c>
      <c r="H522">
        <v>1</v>
      </c>
    </row>
    <row r="523" spans="1:8" x14ac:dyDescent="0.3">
      <c r="A523" t="s">
        <v>8</v>
      </c>
      <c r="B523">
        <v>2020</v>
      </c>
      <c r="C523" s="1">
        <v>43739</v>
      </c>
      <c r="D523" t="s">
        <v>92</v>
      </c>
      <c r="E523" t="s">
        <v>41</v>
      </c>
      <c r="F523" t="s">
        <v>77</v>
      </c>
      <c r="G523">
        <v>341769</v>
      </c>
      <c r="H523">
        <v>0</v>
      </c>
    </row>
    <row r="524" spans="1:8" x14ac:dyDescent="0.3">
      <c r="A524" t="s">
        <v>8</v>
      </c>
      <c r="B524">
        <v>2020</v>
      </c>
      <c r="C524" s="1">
        <v>43739</v>
      </c>
      <c r="D524" t="s">
        <v>92</v>
      </c>
      <c r="E524" t="s">
        <v>41</v>
      </c>
      <c r="F524" t="s">
        <v>78</v>
      </c>
      <c r="G524">
        <v>0</v>
      </c>
      <c r="H524">
        <v>1216</v>
      </c>
    </row>
    <row r="525" spans="1:8" x14ac:dyDescent="0.3">
      <c r="A525" t="s">
        <v>8</v>
      </c>
      <c r="B525">
        <v>2020</v>
      </c>
      <c r="C525" s="1">
        <v>43739</v>
      </c>
      <c r="D525" t="s">
        <v>92</v>
      </c>
      <c r="E525" t="s">
        <v>41</v>
      </c>
      <c r="F525" t="s">
        <v>79</v>
      </c>
      <c r="G525">
        <v>0</v>
      </c>
      <c r="H525">
        <v>0</v>
      </c>
    </row>
    <row r="526" spans="1:8" x14ac:dyDescent="0.3">
      <c r="A526" t="s">
        <v>8</v>
      </c>
      <c r="B526">
        <v>2020</v>
      </c>
      <c r="C526" s="1">
        <v>43739</v>
      </c>
      <c r="D526" t="s">
        <v>92</v>
      </c>
      <c r="E526" t="s">
        <v>41</v>
      </c>
      <c r="F526" t="s">
        <v>80</v>
      </c>
      <c r="G526">
        <v>0</v>
      </c>
      <c r="H526">
        <v>5</v>
      </c>
    </row>
    <row r="527" spans="1:8" x14ac:dyDescent="0.3">
      <c r="A527" t="s">
        <v>8</v>
      </c>
      <c r="B527">
        <v>2020</v>
      </c>
      <c r="C527" s="1">
        <v>43739</v>
      </c>
      <c r="D527" t="s">
        <v>92</v>
      </c>
      <c r="E527" t="s">
        <v>41</v>
      </c>
      <c r="F527" t="s">
        <v>81</v>
      </c>
      <c r="G527">
        <v>0</v>
      </c>
      <c r="H527">
        <v>36</v>
      </c>
    </row>
    <row r="528" spans="1:8" x14ac:dyDescent="0.3">
      <c r="A528" t="s">
        <v>8</v>
      </c>
      <c r="B528">
        <v>2020</v>
      </c>
      <c r="C528" s="1">
        <v>43739</v>
      </c>
      <c r="D528" t="s">
        <v>92</v>
      </c>
      <c r="E528" t="s">
        <v>41</v>
      </c>
      <c r="F528" t="s">
        <v>82</v>
      </c>
      <c r="G528">
        <v>0</v>
      </c>
      <c r="H528">
        <v>0</v>
      </c>
    </row>
    <row r="529" spans="1:8" x14ac:dyDescent="0.3">
      <c r="A529" t="s">
        <v>8</v>
      </c>
      <c r="B529">
        <v>2020</v>
      </c>
      <c r="C529" s="1">
        <v>43739</v>
      </c>
      <c r="D529" t="s">
        <v>92</v>
      </c>
      <c r="E529" t="s">
        <v>41</v>
      </c>
      <c r="F529" t="s">
        <v>83</v>
      </c>
      <c r="G529">
        <v>0</v>
      </c>
      <c r="H529">
        <v>0</v>
      </c>
    </row>
    <row r="530" spans="1:8" x14ac:dyDescent="0.3">
      <c r="A530" t="s">
        <v>8</v>
      </c>
      <c r="B530">
        <v>2020</v>
      </c>
      <c r="C530" s="1">
        <v>43739</v>
      </c>
      <c r="D530" t="s">
        <v>92</v>
      </c>
      <c r="E530" t="s">
        <v>41</v>
      </c>
      <c r="F530" t="s">
        <v>84</v>
      </c>
      <c r="G530">
        <v>0</v>
      </c>
      <c r="H530">
        <v>0</v>
      </c>
    </row>
    <row r="531" spans="1:8" x14ac:dyDescent="0.3">
      <c r="A531" t="s">
        <v>8</v>
      </c>
      <c r="B531">
        <v>2020</v>
      </c>
      <c r="C531" s="1">
        <v>43739</v>
      </c>
      <c r="D531" t="s">
        <v>92</v>
      </c>
      <c r="E531" t="s">
        <v>41</v>
      </c>
      <c r="F531" t="s">
        <v>85</v>
      </c>
      <c r="G531">
        <v>0</v>
      </c>
      <c r="H531">
        <v>0</v>
      </c>
    </row>
    <row r="532" spans="1:8" x14ac:dyDescent="0.3">
      <c r="A532" t="s">
        <v>8</v>
      </c>
      <c r="B532">
        <v>2021</v>
      </c>
      <c r="C532" s="1">
        <v>44287</v>
      </c>
      <c r="D532" t="s">
        <v>93</v>
      </c>
      <c r="E532" t="s">
        <v>10</v>
      </c>
      <c r="F532" t="s">
        <v>61</v>
      </c>
      <c r="G532">
        <v>2054601</v>
      </c>
      <c r="H532">
        <v>34</v>
      </c>
    </row>
    <row r="533" spans="1:8" x14ac:dyDescent="0.3">
      <c r="A533" t="s">
        <v>8</v>
      </c>
      <c r="B533">
        <v>2021</v>
      </c>
      <c r="C533" s="1">
        <v>44287</v>
      </c>
      <c r="D533" t="s">
        <v>93</v>
      </c>
      <c r="E533" t="s">
        <v>10</v>
      </c>
      <c r="F533" t="s">
        <v>62</v>
      </c>
      <c r="G533">
        <v>0</v>
      </c>
      <c r="H533">
        <v>4</v>
      </c>
    </row>
    <row r="534" spans="1:8" x14ac:dyDescent="0.3">
      <c r="A534" t="s">
        <v>8</v>
      </c>
      <c r="B534">
        <v>2021</v>
      </c>
      <c r="C534" s="1">
        <v>44287</v>
      </c>
      <c r="D534" t="s">
        <v>93</v>
      </c>
      <c r="E534" t="s">
        <v>10</v>
      </c>
      <c r="F534" t="s">
        <v>63</v>
      </c>
      <c r="G534">
        <v>0</v>
      </c>
      <c r="H534">
        <v>52</v>
      </c>
    </row>
    <row r="535" spans="1:8" x14ac:dyDescent="0.3">
      <c r="A535" t="s">
        <v>8</v>
      </c>
      <c r="B535">
        <v>2021</v>
      </c>
      <c r="C535" s="1">
        <v>44287</v>
      </c>
      <c r="D535" t="s">
        <v>93</v>
      </c>
      <c r="E535" t="s">
        <v>10</v>
      </c>
      <c r="F535" t="s">
        <v>64</v>
      </c>
      <c r="G535">
        <v>0</v>
      </c>
      <c r="H535">
        <v>1</v>
      </c>
    </row>
    <row r="536" spans="1:8" x14ac:dyDescent="0.3">
      <c r="A536" t="s">
        <v>8</v>
      </c>
      <c r="B536">
        <v>2021</v>
      </c>
      <c r="C536" s="1">
        <v>44287</v>
      </c>
      <c r="D536" t="s">
        <v>93</v>
      </c>
      <c r="E536" t="s">
        <v>10</v>
      </c>
      <c r="F536" t="s">
        <v>65</v>
      </c>
      <c r="G536">
        <v>0</v>
      </c>
      <c r="H536">
        <v>3</v>
      </c>
    </row>
    <row r="537" spans="1:8" x14ac:dyDescent="0.3">
      <c r="A537" t="s">
        <v>8</v>
      </c>
      <c r="B537">
        <v>2021</v>
      </c>
      <c r="C537" s="1">
        <v>44287</v>
      </c>
      <c r="D537" t="s">
        <v>93</v>
      </c>
      <c r="E537" t="s">
        <v>10</v>
      </c>
      <c r="F537" t="s">
        <v>66</v>
      </c>
      <c r="G537">
        <v>0</v>
      </c>
      <c r="H537">
        <v>0</v>
      </c>
    </row>
    <row r="538" spans="1:8" x14ac:dyDescent="0.3">
      <c r="A538" t="s">
        <v>8</v>
      </c>
      <c r="B538">
        <v>2021</v>
      </c>
      <c r="C538" s="1">
        <v>44287</v>
      </c>
      <c r="D538" t="s">
        <v>93</v>
      </c>
      <c r="E538" t="s">
        <v>10</v>
      </c>
      <c r="F538" t="s">
        <v>67</v>
      </c>
      <c r="G538">
        <v>0</v>
      </c>
      <c r="H538">
        <v>1</v>
      </c>
    </row>
    <row r="539" spans="1:8" x14ac:dyDescent="0.3">
      <c r="A539" t="s">
        <v>8</v>
      </c>
      <c r="B539">
        <v>2021</v>
      </c>
      <c r="C539" s="1">
        <v>44287</v>
      </c>
      <c r="D539" t="s">
        <v>93</v>
      </c>
      <c r="E539" t="s">
        <v>10</v>
      </c>
      <c r="F539" t="s">
        <v>68</v>
      </c>
      <c r="G539">
        <v>137156</v>
      </c>
      <c r="H539">
        <v>9731</v>
      </c>
    </row>
    <row r="540" spans="1:8" x14ac:dyDescent="0.3">
      <c r="A540" t="s">
        <v>8</v>
      </c>
      <c r="B540">
        <v>2021</v>
      </c>
      <c r="C540" s="1">
        <v>44287</v>
      </c>
      <c r="D540" t="s">
        <v>93</v>
      </c>
      <c r="E540" t="s">
        <v>10</v>
      </c>
      <c r="F540" t="s">
        <v>69</v>
      </c>
      <c r="G540">
        <v>2</v>
      </c>
      <c r="H540">
        <v>0</v>
      </c>
    </row>
    <row r="541" spans="1:8" x14ac:dyDescent="0.3">
      <c r="A541" t="s">
        <v>8</v>
      </c>
      <c r="B541">
        <v>2021</v>
      </c>
      <c r="C541" s="1">
        <v>44287</v>
      </c>
      <c r="D541" t="s">
        <v>93</v>
      </c>
      <c r="E541" t="s">
        <v>10</v>
      </c>
      <c r="F541" t="s">
        <v>70</v>
      </c>
      <c r="G541">
        <v>1134180</v>
      </c>
      <c r="H541">
        <v>0</v>
      </c>
    </row>
    <row r="542" spans="1:8" x14ac:dyDescent="0.3">
      <c r="A542" t="s">
        <v>8</v>
      </c>
      <c r="B542">
        <v>2021</v>
      </c>
      <c r="C542" s="1">
        <v>44287</v>
      </c>
      <c r="D542" t="s">
        <v>93</v>
      </c>
      <c r="E542" t="s">
        <v>10</v>
      </c>
      <c r="F542" t="s">
        <v>71</v>
      </c>
      <c r="G542">
        <v>0</v>
      </c>
      <c r="H542">
        <v>3</v>
      </c>
    </row>
    <row r="543" spans="1:8" x14ac:dyDescent="0.3">
      <c r="A543" t="s">
        <v>8</v>
      </c>
      <c r="B543">
        <v>2021</v>
      </c>
      <c r="C543" s="1">
        <v>44287</v>
      </c>
      <c r="D543" t="s">
        <v>93</v>
      </c>
      <c r="E543" t="s">
        <v>10</v>
      </c>
      <c r="F543" t="s">
        <v>72</v>
      </c>
      <c r="G543">
        <v>0</v>
      </c>
      <c r="H543">
        <v>4274</v>
      </c>
    </row>
    <row r="544" spans="1:8" x14ac:dyDescent="0.3">
      <c r="A544" t="s">
        <v>8</v>
      </c>
      <c r="B544">
        <v>2021</v>
      </c>
      <c r="C544" s="1">
        <v>44287</v>
      </c>
      <c r="D544" t="s">
        <v>93</v>
      </c>
      <c r="E544" t="s">
        <v>10</v>
      </c>
      <c r="F544" t="s">
        <v>73</v>
      </c>
      <c r="G544">
        <v>0</v>
      </c>
      <c r="H544">
        <v>33</v>
      </c>
    </row>
    <row r="545" spans="1:8" x14ac:dyDescent="0.3">
      <c r="A545" t="s">
        <v>8</v>
      </c>
      <c r="B545">
        <v>2021</v>
      </c>
      <c r="C545" s="1">
        <v>44287</v>
      </c>
      <c r="D545" t="s">
        <v>93</v>
      </c>
      <c r="E545" t="s">
        <v>10</v>
      </c>
      <c r="F545" t="s">
        <v>74</v>
      </c>
      <c r="G545">
        <v>0</v>
      </c>
      <c r="H545">
        <v>6</v>
      </c>
    </row>
    <row r="546" spans="1:8" x14ac:dyDescent="0.3">
      <c r="A546" t="s">
        <v>8</v>
      </c>
      <c r="B546">
        <v>2021</v>
      </c>
      <c r="C546" s="1">
        <v>44287</v>
      </c>
      <c r="D546" t="s">
        <v>93</v>
      </c>
      <c r="E546" t="s">
        <v>10</v>
      </c>
      <c r="F546" t="s">
        <v>75</v>
      </c>
      <c r="G546">
        <v>0</v>
      </c>
      <c r="H546">
        <v>5</v>
      </c>
    </row>
    <row r="547" spans="1:8" x14ac:dyDescent="0.3">
      <c r="A547" t="s">
        <v>8</v>
      </c>
      <c r="B547">
        <v>2021</v>
      </c>
      <c r="C547" s="1">
        <v>44287</v>
      </c>
      <c r="D547" t="s">
        <v>93</v>
      </c>
      <c r="E547" t="s">
        <v>10</v>
      </c>
      <c r="F547" t="s">
        <v>76</v>
      </c>
      <c r="G547">
        <v>0</v>
      </c>
      <c r="H547">
        <v>1</v>
      </c>
    </row>
    <row r="548" spans="1:8" x14ac:dyDescent="0.3">
      <c r="A548" t="s">
        <v>8</v>
      </c>
      <c r="B548">
        <v>2021</v>
      </c>
      <c r="C548" s="1">
        <v>44287</v>
      </c>
      <c r="D548" t="s">
        <v>93</v>
      </c>
      <c r="E548" t="s">
        <v>10</v>
      </c>
      <c r="F548" t="s">
        <v>77</v>
      </c>
      <c r="G548">
        <v>348931</v>
      </c>
      <c r="H548">
        <v>0</v>
      </c>
    </row>
    <row r="549" spans="1:8" x14ac:dyDescent="0.3">
      <c r="A549" t="s">
        <v>8</v>
      </c>
      <c r="B549">
        <v>2021</v>
      </c>
      <c r="C549" s="1">
        <v>44287</v>
      </c>
      <c r="D549" t="s">
        <v>93</v>
      </c>
      <c r="E549" t="s">
        <v>10</v>
      </c>
      <c r="F549" t="s">
        <v>78</v>
      </c>
      <c r="G549">
        <v>0</v>
      </c>
      <c r="H549">
        <v>1210</v>
      </c>
    </row>
    <row r="550" spans="1:8" x14ac:dyDescent="0.3">
      <c r="A550" t="s">
        <v>8</v>
      </c>
      <c r="B550">
        <v>2021</v>
      </c>
      <c r="C550" s="1">
        <v>44287</v>
      </c>
      <c r="D550" t="s">
        <v>93</v>
      </c>
      <c r="E550" t="s">
        <v>10</v>
      </c>
      <c r="F550" t="s">
        <v>79</v>
      </c>
      <c r="G550">
        <v>0</v>
      </c>
      <c r="H550">
        <v>0</v>
      </c>
    </row>
    <row r="551" spans="1:8" x14ac:dyDescent="0.3">
      <c r="A551" t="s">
        <v>8</v>
      </c>
      <c r="B551">
        <v>2021</v>
      </c>
      <c r="C551" s="1">
        <v>44287</v>
      </c>
      <c r="D551" t="s">
        <v>93</v>
      </c>
      <c r="E551" t="s">
        <v>10</v>
      </c>
      <c r="F551" t="s">
        <v>80</v>
      </c>
      <c r="G551">
        <v>0</v>
      </c>
      <c r="H551">
        <v>5</v>
      </c>
    </row>
    <row r="552" spans="1:8" x14ac:dyDescent="0.3">
      <c r="A552" t="s">
        <v>8</v>
      </c>
      <c r="B552">
        <v>2021</v>
      </c>
      <c r="C552" s="1">
        <v>44287</v>
      </c>
      <c r="D552" t="s">
        <v>93</v>
      </c>
      <c r="E552" t="s">
        <v>10</v>
      </c>
      <c r="F552" t="s">
        <v>81</v>
      </c>
      <c r="G552">
        <v>0</v>
      </c>
      <c r="H552">
        <v>22</v>
      </c>
    </row>
    <row r="553" spans="1:8" x14ac:dyDescent="0.3">
      <c r="A553" t="s">
        <v>8</v>
      </c>
      <c r="B553">
        <v>2021</v>
      </c>
      <c r="C553" s="1">
        <v>44287</v>
      </c>
      <c r="D553" t="s">
        <v>93</v>
      </c>
      <c r="E553" t="s">
        <v>10</v>
      </c>
      <c r="F553" t="s">
        <v>82</v>
      </c>
      <c r="G553">
        <v>0</v>
      </c>
      <c r="H553">
        <v>0</v>
      </c>
    </row>
    <row r="554" spans="1:8" x14ac:dyDescent="0.3">
      <c r="A554" t="s">
        <v>8</v>
      </c>
      <c r="B554">
        <v>2021</v>
      </c>
      <c r="C554" s="1">
        <v>44287</v>
      </c>
      <c r="D554" t="s">
        <v>93</v>
      </c>
      <c r="E554" t="s">
        <v>10</v>
      </c>
      <c r="F554" t="s">
        <v>83</v>
      </c>
      <c r="G554">
        <v>0</v>
      </c>
      <c r="H554">
        <v>0</v>
      </c>
    </row>
    <row r="555" spans="1:8" x14ac:dyDescent="0.3">
      <c r="A555" t="s">
        <v>8</v>
      </c>
      <c r="B555">
        <v>2021</v>
      </c>
      <c r="C555" s="1">
        <v>44287</v>
      </c>
      <c r="D555" t="s">
        <v>93</v>
      </c>
      <c r="E555" t="s">
        <v>10</v>
      </c>
      <c r="F555" t="s">
        <v>85</v>
      </c>
      <c r="G555">
        <v>0</v>
      </c>
      <c r="H555">
        <v>0</v>
      </c>
    </row>
    <row r="556" spans="1:8" x14ac:dyDescent="0.3">
      <c r="A556" t="s">
        <v>8</v>
      </c>
      <c r="B556">
        <v>2021</v>
      </c>
      <c r="C556" s="1">
        <v>44287</v>
      </c>
      <c r="D556" t="s">
        <v>93</v>
      </c>
      <c r="E556" t="s">
        <v>10</v>
      </c>
      <c r="F556" t="s">
        <v>94</v>
      </c>
      <c r="G556">
        <v>0</v>
      </c>
      <c r="H556">
        <v>0</v>
      </c>
    </row>
    <row r="557" spans="1:8" x14ac:dyDescent="0.3">
      <c r="A557" t="s">
        <v>8</v>
      </c>
      <c r="B557">
        <v>2021</v>
      </c>
      <c r="C557" s="1">
        <v>44197</v>
      </c>
      <c r="D557" t="s">
        <v>95</v>
      </c>
      <c r="E557" t="s">
        <v>31</v>
      </c>
      <c r="F557" t="s">
        <v>61</v>
      </c>
      <c r="G557">
        <v>2049587</v>
      </c>
      <c r="H557">
        <v>34</v>
      </c>
    </row>
    <row r="558" spans="1:8" x14ac:dyDescent="0.3">
      <c r="A558" t="s">
        <v>8</v>
      </c>
      <c r="B558">
        <v>2021</v>
      </c>
      <c r="C558" s="1">
        <v>44197</v>
      </c>
      <c r="D558" t="s">
        <v>95</v>
      </c>
      <c r="E558" t="s">
        <v>31</v>
      </c>
      <c r="F558" t="s">
        <v>62</v>
      </c>
      <c r="G558">
        <v>0</v>
      </c>
      <c r="H558">
        <v>3</v>
      </c>
    </row>
    <row r="559" spans="1:8" x14ac:dyDescent="0.3">
      <c r="A559" t="s">
        <v>8</v>
      </c>
      <c r="B559">
        <v>2021</v>
      </c>
      <c r="C559" s="1">
        <v>44197</v>
      </c>
      <c r="D559" t="s">
        <v>95</v>
      </c>
      <c r="E559" t="s">
        <v>31</v>
      </c>
      <c r="F559" t="s">
        <v>63</v>
      </c>
      <c r="G559">
        <v>1</v>
      </c>
      <c r="H559">
        <v>53</v>
      </c>
    </row>
    <row r="560" spans="1:8" x14ac:dyDescent="0.3">
      <c r="A560" t="s">
        <v>8</v>
      </c>
      <c r="B560">
        <v>2021</v>
      </c>
      <c r="C560" s="1">
        <v>44197</v>
      </c>
      <c r="D560" t="s">
        <v>95</v>
      </c>
      <c r="E560" t="s">
        <v>31</v>
      </c>
      <c r="F560" t="s">
        <v>64</v>
      </c>
      <c r="G560">
        <v>0</v>
      </c>
      <c r="H560">
        <v>1</v>
      </c>
    </row>
    <row r="561" spans="1:8" x14ac:dyDescent="0.3">
      <c r="A561" t="s">
        <v>8</v>
      </c>
      <c r="B561">
        <v>2021</v>
      </c>
      <c r="C561" s="1">
        <v>44197</v>
      </c>
      <c r="D561" t="s">
        <v>95</v>
      </c>
      <c r="E561" t="s">
        <v>31</v>
      </c>
      <c r="F561" t="s">
        <v>65</v>
      </c>
      <c r="G561">
        <v>0</v>
      </c>
      <c r="H561">
        <v>4</v>
      </c>
    </row>
    <row r="562" spans="1:8" x14ac:dyDescent="0.3">
      <c r="A562" t="s">
        <v>8</v>
      </c>
      <c r="B562">
        <v>2021</v>
      </c>
      <c r="C562" s="1">
        <v>44197</v>
      </c>
      <c r="D562" t="s">
        <v>95</v>
      </c>
      <c r="E562" t="s">
        <v>31</v>
      </c>
      <c r="F562" t="s">
        <v>66</v>
      </c>
      <c r="G562">
        <v>0</v>
      </c>
      <c r="H562">
        <v>0</v>
      </c>
    </row>
    <row r="563" spans="1:8" x14ac:dyDescent="0.3">
      <c r="A563" t="s">
        <v>8</v>
      </c>
      <c r="B563">
        <v>2021</v>
      </c>
      <c r="C563" s="1">
        <v>44197</v>
      </c>
      <c r="D563" t="s">
        <v>95</v>
      </c>
      <c r="E563" t="s">
        <v>31</v>
      </c>
      <c r="F563" t="s">
        <v>67</v>
      </c>
      <c r="G563">
        <v>0</v>
      </c>
      <c r="H563">
        <v>0</v>
      </c>
    </row>
    <row r="564" spans="1:8" x14ac:dyDescent="0.3">
      <c r="A564" t="s">
        <v>8</v>
      </c>
      <c r="B564">
        <v>2021</v>
      </c>
      <c r="C564" s="1">
        <v>44197</v>
      </c>
      <c r="D564" t="s">
        <v>95</v>
      </c>
      <c r="E564" t="s">
        <v>31</v>
      </c>
      <c r="F564" t="s">
        <v>68</v>
      </c>
      <c r="G564">
        <v>137713</v>
      </c>
      <c r="H564">
        <v>9919</v>
      </c>
    </row>
    <row r="565" spans="1:8" x14ac:dyDescent="0.3">
      <c r="A565" t="s">
        <v>8</v>
      </c>
      <c r="B565">
        <v>2021</v>
      </c>
      <c r="C565" s="1">
        <v>44197</v>
      </c>
      <c r="D565" t="s">
        <v>95</v>
      </c>
      <c r="E565" t="s">
        <v>31</v>
      </c>
      <c r="F565" t="s">
        <v>69</v>
      </c>
      <c r="G565">
        <v>2</v>
      </c>
      <c r="H565">
        <v>0</v>
      </c>
    </row>
    <row r="566" spans="1:8" x14ac:dyDescent="0.3">
      <c r="A566" t="s">
        <v>8</v>
      </c>
      <c r="B566">
        <v>2021</v>
      </c>
      <c r="C566" s="1">
        <v>44197</v>
      </c>
      <c r="D566" t="s">
        <v>95</v>
      </c>
      <c r="E566" t="s">
        <v>31</v>
      </c>
      <c r="F566" t="s">
        <v>70</v>
      </c>
      <c r="G566">
        <v>1130477</v>
      </c>
      <c r="H566">
        <v>0</v>
      </c>
    </row>
    <row r="567" spans="1:8" x14ac:dyDescent="0.3">
      <c r="A567" t="s">
        <v>8</v>
      </c>
      <c r="B567">
        <v>2021</v>
      </c>
      <c r="C567" s="1">
        <v>44197</v>
      </c>
      <c r="D567" t="s">
        <v>95</v>
      </c>
      <c r="E567" t="s">
        <v>31</v>
      </c>
      <c r="F567" t="s">
        <v>71</v>
      </c>
      <c r="G567">
        <v>0</v>
      </c>
      <c r="H567">
        <v>3</v>
      </c>
    </row>
    <row r="568" spans="1:8" x14ac:dyDescent="0.3">
      <c r="A568" t="s">
        <v>8</v>
      </c>
      <c r="B568">
        <v>2021</v>
      </c>
      <c r="C568" s="1">
        <v>44197</v>
      </c>
      <c r="D568" t="s">
        <v>95</v>
      </c>
      <c r="E568" t="s">
        <v>31</v>
      </c>
      <c r="F568" t="s">
        <v>72</v>
      </c>
      <c r="G568">
        <v>0</v>
      </c>
      <c r="H568">
        <v>4251</v>
      </c>
    </row>
    <row r="569" spans="1:8" x14ac:dyDescent="0.3">
      <c r="A569" t="s">
        <v>8</v>
      </c>
      <c r="B569">
        <v>2021</v>
      </c>
      <c r="C569" s="1">
        <v>44197</v>
      </c>
      <c r="D569" t="s">
        <v>95</v>
      </c>
      <c r="E569" t="s">
        <v>31</v>
      </c>
      <c r="F569" t="s">
        <v>73</v>
      </c>
      <c r="G569">
        <v>0</v>
      </c>
      <c r="H569">
        <v>33</v>
      </c>
    </row>
    <row r="570" spans="1:8" x14ac:dyDescent="0.3">
      <c r="A570" t="s">
        <v>8</v>
      </c>
      <c r="B570">
        <v>2021</v>
      </c>
      <c r="C570" s="1">
        <v>44197</v>
      </c>
      <c r="D570" t="s">
        <v>95</v>
      </c>
      <c r="E570" t="s">
        <v>31</v>
      </c>
      <c r="F570" t="s">
        <v>74</v>
      </c>
      <c r="G570">
        <v>0</v>
      </c>
      <c r="H570">
        <v>6</v>
      </c>
    </row>
    <row r="571" spans="1:8" x14ac:dyDescent="0.3">
      <c r="A571" t="s">
        <v>8</v>
      </c>
      <c r="B571">
        <v>2021</v>
      </c>
      <c r="C571" s="1">
        <v>44197</v>
      </c>
      <c r="D571" t="s">
        <v>95</v>
      </c>
      <c r="E571" t="s">
        <v>31</v>
      </c>
      <c r="F571" t="s">
        <v>75</v>
      </c>
      <c r="G571">
        <v>0</v>
      </c>
      <c r="H571">
        <v>4</v>
      </c>
    </row>
    <row r="572" spans="1:8" x14ac:dyDescent="0.3">
      <c r="A572" t="s">
        <v>8</v>
      </c>
      <c r="B572">
        <v>2021</v>
      </c>
      <c r="C572" s="1">
        <v>44197</v>
      </c>
      <c r="D572" t="s">
        <v>95</v>
      </c>
      <c r="E572" t="s">
        <v>31</v>
      </c>
      <c r="F572" t="s">
        <v>76</v>
      </c>
      <c r="G572">
        <v>0</v>
      </c>
      <c r="H572">
        <v>1</v>
      </c>
    </row>
    <row r="573" spans="1:8" x14ac:dyDescent="0.3">
      <c r="A573" t="s">
        <v>8</v>
      </c>
      <c r="B573">
        <v>2021</v>
      </c>
      <c r="C573" s="1">
        <v>44197</v>
      </c>
      <c r="D573" t="s">
        <v>95</v>
      </c>
      <c r="E573" t="s">
        <v>31</v>
      </c>
      <c r="F573" t="s">
        <v>77</v>
      </c>
      <c r="G573">
        <v>348397</v>
      </c>
      <c r="H573">
        <v>0</v>
      </c>
    </row>
    <row r="574" spans="1:8" x14ac:dyDescent="0.3">
      <c r="A574" t="s">
        <v>8</v>
      </c>
      <c r="B574">
        <v>2021</v>
      </c>
      <c r="C574" s="1">
        <v>44197</v>
      </c>
      <c r="D574" t="s">
        <v>95</v>
      </c>
      <c r="E574" t="s">
        <v>31</v>
      </c>
      <c r="F574" t="s">
        <v>78</v>
      </c>
      <c r="G574">
        <v>0</v>
      </c>
      <c r="H574">
        <v>1191</v>
      </c>
    </row>
    <row r="575" spans="1:8" x14ac:dyDescent="0.3">
      <c r="A575" t="s">
        <v>8</v>
      </c>
      <c r="B575">
        <v>2021</v>
      </c>
      <c r="C575" s="1">
        <v>44197</v>
      </c>
      <c r="D575" t="s">
        <v>95</v>
      </c>
      <c r="E575" t="s">
        <v>31</v>
      </c>
      <c r="F575" t="s">
        <v>79</v>
      </c>
      <c r="G575">
        <v>0</v>
      </c>
      <c r="H575">
        <v>0</v>
      </c>
    </row>
    <row r="576" spans="1:8" x14ac:dyDescent="0.3">
      <c r="A576" t="s">
        <v>8</v>
      </c>
      <c r="B576">
        <v>2021</v>
      </c>
      <c r="C576" s="1">
        <v>44197</v>
      </c>
      <c r="D576" t="s">
        <v>95</v>
      </c>
      <c r="E576" t="s">
        <v>31</v>
      </c>
      <c r="F576" t="s">
        <v>80</v>
      </c>
      <c r="G576">
        <v>0</v>
      </c>
      <c r="H576">
        <v>4</v>
      </c>
    </row>
    <row r="577" spans="1:8" x14ac:dyDescent="0.3">
      <c r="A577" t="s">
        <v>8</v>
      </c>
      <c r="B577">
        <v>2021</v>
      </c>
      <c r="C577" s="1">
        <v>44197</v>
      </c>
      <c r="D577" t="s">
        <v>95</v>
      </c>
      <c r="E577" t="s">
        <v>31</v>
      </c>
      <c r="F577" t="s">
        <v>81</v>
      </c>
      <c r="G577">
        <v>0</v>
      </c>
      <c r="H577">
        <v>36</v>
      </c>
    </row>
    <row r="578" spans="1:8" x14ac:dyDescent="0.3">
      <c r="A578" t="s">
        <v>8</v>
      </c>
      <c r="B578">
        <v>2021</v>
      </c>
      <c r="C578" s="1">
        <v>44197</v>
      </c>
      <c r="D578" t="s">
        <v>95</v>
      </c>
      <c r="E578" t="s">
        <v>31</v>
      </c>
      <c r="F578" t="s">
        <v>82</v>
      </c>
      <c r="G578">
        <v>0</v>
      </c>
      <c r="H578">
        <v>0</v>
      </c>
    </row>
    <row r="579" spans="1:8" x14ac:dyDescent="0.3">
      <c r="A579" t="s">
        <v>8</v>
      </c>
      <c r="B579">
        <v>2021</v>
      </c>
      <c r="C579" s="1">
        <v>44197</v>
      </c>
      <c r="D579" t="s">
        <v>95</v>
      </c>
      <c r="E579" t="s">
        <v>31</v>
      </c>
      <c r="F579" t="s">
        <v>83</v>
      </c>
      <c r="G579">
        <v>0</v>
      </c>
      <c r="H579">
        <v>0</v>
      </c>
    </row>
    <row r="580" spans="1:8" x14ac:dyDescent="0.3">
      <c r="A580" t="s">
        <v>8</v>
      </c>
      <c r="B580">
        <v>2021</v>
      </c>
      <c r="C580" s="1">
        <v>44197</v>
      </c>
      <c r="D580" t="s">
        <v>95</v>
      </c>
      <c r="E580" t="s">
        <v>31</v>
      </c>
      <c r="F580" t="s">
        <v>84</v>
      </c>
      <c r="G580">
        <v>0</v>
      </c>
      <c r="H580">
        <v>0</v>
      </c>
    </row>
    <row r="581" spans="1:8" x14ac:dyDescent="0.3">
      <c r="A581" t="s">
        <v>8</v>
      </c>
      <c r="B581">
        <v>2021</v>
      </c>
      <c r="C581" s="1">
        <v>44197</v>
      </c>
      <c r="D581" t="s">
        <v>95</v>
      </c>
      <c r="E581" t="s">
        <v>31</v>
      </c>
      <c r="F581" t="s">
        <v>85</v>
      </c>
      <c r="G581">
        <v>0</v>
      </c>
      <c r="H581">
        <v>0</v>
      </c>
    </row>
    <row r="582" spans="1:8" x14ac:dyDescent="0.3">
      <c r="A582" t="s">
        <v>8</v>
      </c>
      <c r="B582">
        <v>2021</v>
      </c>
      <c r="C582" s="1">
        <v>44378</v>
      </c>
      <c r="D582" t="s">
        <v>96</v>
      </c>
      <c r="E582" t="s">
        <v>39</v>
      </c>
      <c r="F582" t="s">
        <v>61</v>
      </c>
      <c r="G582">
        <v>2057842</v>
      </c>
      <c r="H582">
        <v>34</v>
      </c>
    </row>
    <row r="583" spans="1:8" x14ac:dyDescent="0.3">
      <c r="A583" t="s">
        <v>8</v>
      </c>
      <c r="B583">
        <v>2021</v>
      </c>
      <c r="C583" s="1">
        <v>44378</v>
      </c>
      <c r="D583" t="s">
        <v>96</v>
      </c>
      <c r="E583" t="s">
        <v>39</v>
      </c>
      <c r="F583" t="s">
        <v>62</v>
      </c>
      <c r="G583">
        <v>0</v>
      </c>
      <c r="H583">
        <v>4</v>
      </c>
    </row>
    <row r="584" spans="1:8" x14ac:dyDescent="0.3">
      <c r="A584" t="s">
        <v>8</v>
      </c>
      <c r="B584">
        <v>2021</v>
      </c>
      <c r="C584" s="1">
        <v>44378</v>
      </c>
      <c r="D584" t="s">
        <v>96</v>
      </c>
      <c r="E584" t="s">
        <v>39</v>
      </c>
      <c r="F584" t="s">
        <v>63</v>
      </c>
      <c r="G584">
        <v>0</v>
      </c>
      <c r="H584">
        <v>55</v>
      </c>
    </row>
    <row r="585" spans="1:8" x14ac:dyDescent="0.3">
      <c r="A585" t="s">
        <v>8</v>
      </c>
      <c r="B585">
        <v>2021</v>
      </c>
      <c r="C585" s="1">
        <v>44378</v>
      </c>
      <c r="D585" t="s">
        <v>96</v>
      </c>
      <c r="E585" t="s">
        <v>39</v>
      </c>
      <c r="F585" t="s">
        <v>64</v>
      </c>
      <c r="G585">
        <v>0</v>
      </c>
      <c r="H585">
        <v>1</v>
      </c>
    </row>
    <row r="586" spans="1:8" x14ac:dyDescent="0.3">
      <c r="A586" t="s">
        <v>8</v>
      </c>
      <c r="B586">
        <v>2021</v>
      </c>
      <c r="C586" s="1">
        <v>44378</v>
      </c>
      <c r="D586" t="s">
        <v>96</v>
      </c>
      <c r="E586" t="s">
        <v>39</v>
      </c>
      <c r="F586" t="s">
        <v>65</v>
      </c>
      <c r="G586">
        <v>0</v>
      </c>
      <c r="H586">
        <v>3</v>
      </c>
    </row>
    <row r="587" spans="1:8" x14ac:dyDescent="0.3">
      <c r="A587" t="s">
        <v>8</v>
      </c>
      <c r="B587">
        <v>2021</v>
      </c>
      <c r="C587" s="1">
        <v>44378</v>
      </c>
      <c r="D587" t="s">
        <v>96</v>
      </c>
      <c r="E587" t="s">
        <v>39</v>
      </c>
      <c r="F587" t="s">
        <v>66</v>
      </c>
      <c r="G587">
        <v>0</v>
      </c>
      <c r="H587">
        <v>0</v>
      </c>
    </row>
    <row r="588" spans="1:8" x14ac:dyDescent="0.3">
      <c r="A588" t="s">
        <v>8</v>
      </c>
      <c r="B588">
        <v>2021</v>
      </c>
      <c r="C588" s="1">
        <v>44378</v>
      </c>
      <c r="D588" t="s">
        <v>96</v>
      </c>
      <c r="E588" t="s">
        <v>39</v>
      </c>
      <c r="F588" t="s">
        <v>67</v>
      </c>
      <c r="G588">
        <v>0</v>
      </c>
      <c r="H588">
        <v>0</v>
      </c>
    </row>
    <row r="589" spans="1:8" x14ac:dyDescent="0.3">
      <c r="A589" t="s">
        <v>8</v>
      </c>
      <c r="B589">
        <v>2021</v>
      </c>
      <c r="C589" s="1">
        <v>44378</v>
      </c>
      <c r="D589" t="s">
        <v>96</v>
      </c>
      <c r="E589" t="s">
        <v>39</v>
      </c>
      <c r="F589" t="s">
        <v>68</v>
      </c>
      <c r="G589">
        <v>137502</v>
      </c>
      <c r="H589">
        <v>9571</v>
      </c>
    </row>
    <row r="590" spans="1:8" x14ac:dyDescent="0.3">
      <c r="A590" t="s">
        <v>8</v>
      </c>
      <c r="B590">
        <v>2021</v>
      </c>
      <c r="C590" s="1">
        <v>44378</v>
      </c>
      <c r="D590" t="s">
        <v>96</v>
      </c>
      <c r="E590" t="s">
        <v>39</v>
      </c>
      <c r="F590" t="s">
        <v>69</v>
      </c>
      <c r="G590">
        <v>2</v>
      </c>
      <c r="H590">
        <v>0</v>
      </c>
    </row>
    <row r="591" spans="1:8" x14ac:dyDescent="0.3">
      <c r="A591" t="s">
        <v>8</v>
      </c>
      <c r="B591">
        <v>2021</v>
      </c>
      <c r="C591" s="1">
        <v>44378</v>
      </c>
      <c r="D591" t="s">
        <v>96</v>
      </c>
      <c r="E591" t="s">
        <v>39</v>
      </c>
      <c r="F591" t="s">
        <v>70</v>
      </c>
      <c r="G591">
        <v>1137141</v>
      </c>
      <c r="H591">
        <v>0</v>
      </c>
    </row>
    <row r="592" spans="1:8" x14ac:dyDescent="0.3">
      <c r="A592" t="s">
        <v>8</v>
      </c>
      <c r="B592">
        <v>2021</v>
      </c>
      <c r="C592" s="1">
        <v>44378</v>
      </c>
      <c r="D592" t="s">
        <v>96</v>
      </c>
      <c r="E592" t="s">
        <v>39</v>
      </c>
      <c r="F592" t="s">
        <v>71</v>
      </c>
      <c r="G592">
        <v>0</v>
      </c>
      <c r="H592">
        <v>2</v>
      </c>
    </row>
    <row r="593" spans="1:8" x14ac:dyDescent="0.3">
      <c r="A593" t="s">
        <v>8</v>
      </c>
      <c r="B593">
        <v>2021</v>
      </c>
      <c r="C593" s="1">
        <v>44378</v>
      </c>
      <c r="D593" t="s">
        <v>96</v>
      </c>
      <c r="E593" t="s">
        <v>39</v>
      </c>
      <c r="F593" t="s">
        <v>72</v>
      </c>
      <c r="G593">
        <v>0</v>
      </c>
      <c r="H593">
        <v>4650</v>
      </c>
    </row>
    <row r="594" spans="1:8" x14ac:dyDescent="0.3">
      <c r="A594" t="s">
        <v>8</v>
      </c>
      <c r="B594">
        <v>2021</v>
      </c>
      <c r="C594" s="1">
        <v>44378</v>
      </c>
      <c r="D594" t="s">
        <v>96</v>
      </c>
      <c r="E594" t="s">
        <v>39</v>
      </c>
      <c r="F594" t="s">
        <v>73</v>
      </c>
      <c r="G594">
        <v>0</v>
      </c>
      <c r="H594">
        <v>33</v>
      </c>
    </row>
    <row r="595" spans="1:8" x14ac:dyDescent="0.3">
      <c r="A595" t="s">
        <v>8</v>
      </c>
      <c r="B595">
        <v>2021</v>
      </c>
      <c r="C595" s="1">
        <v>44378</v>
      </c>
      <c r="D595" t="s">
        <v>96</v>
      </c>
      <c r="E595" t="s">
        <v>39</v>
      </c>
      <c r="F595" t="s">
        <v>74</v>
      </c>
      <c r="G595">
        <v>0</v>
      </c>
      <c r="H595">
        <v>5</v>
      </c>
    </row>
    <row r="596" spans="1:8" x14ac:dyDescent="0.3">
      <c r="A596" t="s">
        <v>8</v>
      </c>
      <c r="B596">
        <v>2021</v>
      </c>
      <c r="C596" s="1">
        <v>44378</v>
      </c>
      <c r="D596" t="s">
        <v>96</v>
      </c>
      <c r="E596" t="s">
        <v>39</v>
      </c>
      <c r="F596" t="s">
        <v>75</v>
      </c>
      <c r="G596">
        <v>0</v>
      </c>
      <c r="H596">
        <v>5</v>
      </c>
    </row>
    <row r="597" spans="1:8" x14ac:dyDescent="0.3">
      <c r="A597" t="s">
        <v>8</v>
      </c>
      <c r="B597">
        <v>2021</v>
      </c>
      <c r="C597" s="1">
        <v>44378</v>
      </c>
      <c r="D597" t="s">
        <v>96</v>
      </c>
      <c r="E597" t="s">
        <v>39</v>
      </c>
      <c r="F597" t="s">
        <v>76</v>
      </c>
      <c r="G597">
        <v>0</v>
      </c>
      <c r="H597">
        <v>1</v>
      </c>
    </row>
    <row r="598" spans="1:8" x14ac:dyDescent="0.3">
      <c r="A598" t="s">
        <v>8</v>
      </c>
      <c r="B598">
        <v>2021</v>
      </c>
      <c r="C598" s="1">
        <v>44378</v>
      </c>
      <c r="D598" t="s">
        <v>96</v>
      </c>
      <c r="E598" t="s">
        <v>39</v>
      </c>
      <c r="F598" t="s">
        <v>77</v>
      </c>
      <c r="G598">
        <v>350776</v>
      </c>
      <c r="H598">
        <v>0</v>
      </c>
    </row>
    <row r="599" spans="1:8" x14ac:dyDescent="0.3">
      <c r="A599" t="s">
        <v>8</v>
      </c>
      <c r="B599">
        <v>2021</v>
      </c>
      <c r="C599" s="1">
        <v>44378</v>
      </c>
      <c r="D599" t="s">
        <v>96</v>
      </c>
      <c r="E599" t="s">
        <v>39</v>
      </c>
      <c r="F599" t="s">
        <v>78</v>
      </c>
      <c r="G599">
        <v>0</v>
      </c>
      <c r="H599">
        <v>1345</v>
      </c>
    </row>
    <row r="600" spans="1:8" x14ac:dyDescent="0.3">
      <c r="A600" t="s">
        <v>8</v>
      </c>
      <c r="B600">
        <v>2021</v>
      </c>
      <c r="C600" s="1">
        <v>44378</v>
      </c>
      <c r="D600" t="s">
        <v>96</v>
      </c>
      <c r="E600" t="s">
        <v>39</v>
      </c>
      <c r="F600" t="s">
        <v>79</v>
      </c>
      <c r="G600">
        <v>0</v>
      </c>
      <c r="H600">
        <v>0</v>
      </c>
    </row>
    <row r="601" spans="1:8" x14ac:dyDescent="0.3">
      <c r="A601" t="s">
        <v>8</v>
      </c>
      <c r="B601">
        <v>2021</v>
      </c>
      <c r="C601" s="1">
        <v>44378</v>
      </c>
      <c r="D601" t="s">
        <v>96</v>
      </c>
      <c r="E601" t="s">
        <v>39</v>
      </c>
      <c r="F601" t="s">
        <v>80</v>
      </c>
      <c r="G601">
        <v>0</v>
      </c>
      <c r="H601">
        <v>5</v>
      </c>
    </row>
    <row r="602" spans="1:8" x14ac:dyDescent="0.3">
      <c r="A602" t="s">
        <v>8</v>
      </c>
      <c r="B602">
        <v>2021</v>
      </c>
      <c r="C602" s="1">
        <v>44378</v>
      </c>
      <c r="D602" t="s">
        <v>96</v>
      </c>
      <c r="E602" t="s">
        <v>39</v>
      </c>
      <c r="F602" t="s">
        <v>81</v>
      </c>
      <c r="G602">
        <v>0</v>
      </c>
      <c r="H602">
        <v>27</v>
      </c>
    </row>
    <row r="603" spans="1:8" x14ac:dyDescent="0.3">
      <c r="A603" t="s">
        <v>8</v>
      </c>
      <c r="B603">
        <v>2021</v>
      </c>
      <c r="C603" s="1">
        <v>44378</v>
      </c>
      <c r="D603" t="s">
        <v>96</v>
      </c>
      <c r="E603" t="s">
        <v>39</v>
      </c>
      <c r="F603" t="s">
        <v>82</v>
      </c>
      <c r="G603">
        <v>0</v>
      </c>
      <c r="H603">
        <v>0</v>
      </c>
    </row>
    <row r="604" spans="1:8" x14ac:dyDescent="0.3">
      <c r="A604" t="s">
        <v>8</v>
      </c>
      <c r="B604">
        <v>2021</v>
      </c>
      <c r="C604" s="1">
        <v>44378</v>
      </c>
      <c r="D604" t="s">
        <v>96</v>
      </c>
      <c r="E604" t="s">
        <v>39</v>
      </c>
      <c r="F604" t="s">
        <v>83</v>
      </c>
      <c r="G604">
        <v>0</v>
      </c>
      <c r="H604">
        <v>0</v>
      </c>
    </row>
    <row r="605" spans="1:8" x14ac:dyDescent="0.3">
      <c r="A605" t="s">
        <v>8</v>
      </c>
      <c r="B605">
        <v>2021</v>
      </c>
      <c r="C605" s="1">
        <v>44378</v>
      </c>
      <c r="D605" t="s">
        <v>96</v>
      </c>
      <c r="E605" t="s">
        <v>39</v>
      </c>
      <c r="F605" t="s">
        <v>84</v>
      </c>
      <c r="G605">
        <v>0</v>
      </c>
      <c r="H605">
        <v>0</v>
      </c>
    </row>
    <row r="606" spans="1:8" x14ac:dyDescent="0.3">
      <c r="A606" t="s">
        <v>8</v>
      </c>
      <c r="B606">
        <v>2021</v>
      </c>
      <c r="C606" s="1">
        <v>44378</v>
      </c>
      <c r="D606" t="s">
        <v>96</v>
      </c>
      <c r="E606" t="s">
        <v>39</v>
      </c>
      <c r="F606" t="s">
        <v>85</v>
      </c>
      <c r="G606">
        <v>0</v>
      </c>
      <c r="H606">
        <v>0</v>
      </c>
    </row>
    <row r="607" spans="1:8" x14ac:dyDescent="0.3">
      <c r="A607" t="s">
        <v>8</v>
      </c>
      <c r="B607">
        <v>2021</v>
      </c>
      <c r="C607" s="1">
        <v>44105</v>
      </c>
      <c r="D607" t="s">
        <v>97</v>
      </c>
      <c r="E607" t="s">
        <v>41</v>
      </c>
      <c r="F607" t="s">
        <v>61</v>
      </c>
      <c r="G607">
        <v>2044518</v>
      </c>
      <c r="H607">
        <v>31</v>
      </c>
    </row>
    <row r="608" spans="1:8" x14ac:dyDescent="0.3">
      <c r="A608" t="s">
        <v>8</v>
      </c>
      <c r="B608">
        <v>2021</v>
      </c>
      <c r="C608" s="1">
        <v>44105</v>
      </c>
      <c r="D608" t="s">
        <v>97</v>
      </c>
      <c r="E608" t="s">
        <v>41</v>
      </c>
      <c r="F608" t="s">
        <v>62</v>
      </c>
      <c r="G608">
        <v>0</v>
      </c>
      <c r="H608">
        <v>3</v>
      </c>
    </row>
    <row r="609" spans="1:8" x14ac:dyDescent="0.3">
      <c r="A609" t="s">
        <v>8</v>
      </c>
      <c r="B609">
        <v>2021</v>
      </c>
      <c r="C609" s="1">
        <v>44105</v>
      </c>
      <c r="D609" t="s">
        <v>97</v>
      </c>
      <c r="E609" t="s">
        <v>41</v>
      </c>
      <c r="F609" t="s">
        <v>63</v>
      </c>
      <c r="G609">
        <v>2</v>
      </c>
      <c r="H609">
        <v>54</v>
      </c>
    </row>
    <row r="610" spans="1:8" x14ac:dyDescent="0.3">
      <c r="A610" t="s">
        <v>8</v>
      </c>
      <c r="B610">
        <v>2021</v>
      </c>
      <c r="C610" s="1">
        <v>44105</v>
      </c>
      <c r="D610" t="s">
        <v>97</v>
      </c>
      <c r="E610" t="s">
        <v>41</v>
      </c>
      <c r="F610" t="s">
        <v>64</v>
      </c>
      <c r="G610">
        <v>0</v>
      </c>
      <c r="H610">
        <v>1</v>
      </c>
    </row>
    <row r="611" spans="1:8" x14ac:dyDescent="0.3">
      <c r="A611" t="s">
        <v>8</v>
      </c>
      <c r="B611">
        <v>2021</v>
      </c>
      <c r="C611" s="1">
        <v>44105</v>
      </c>
      <c r="D611" t="s">
        <v>97</v>
      </c>
      <c r="E611" t="s">
        <v>41</v>
      </c>
      <c r="F611" t="s">
        <v>65</v>
      </c>
      <c r="G611">
        <v>0</v>
      </c>
      <c r="H611">
        <v>3</v>
      </c>
    </row>
    <row r="612" spans="1:8" x14ac:dyDescent="0.3">
      <c r="A612" t="s">
        <v>8</v>
      </c>
      <c r="B612">
        <v>2021</v>
      </c>
      <c r="C612" s="1">
        <v>44105</v>
      </c>
      <c r="D612" t="s">
        <v>97</v>
      </c>
      <c r="E612" t="s">
        <v>41</v>
      </c>
      <c r="F612" t="s">
        <v>66</v>
      </c>
      <c r="G612">
        <v>0</v>
      </c>
      <c r="H612">
        <v>0</v>
      </c>
    </row>
    <row r="613" spans="1:8" x14ac:dyDescent="0.3">
      <c r="A613" t="s">
        <v>8</v>
      </c>
      <c r="B613">
        <v>2021</v>
      </c>
      <c r="C613" s="1">
        <v>44105</v>
      </c>
      <c r="D613" t="s">
        <v>97</v>
      </c>
      <c r="E613" t="s">
        <v>41</v>
      </c>
      <c r="F613" t="s">
        <v>67</v>
      </c>
      <c r="G613">
        <v>0</v>
      </c>
      <c r="H613">
        <v>0</v>
      </c>
    </row>
    <row r="614" spans="1:8" x14ac:dyDescent="0.3">
      <c r="A614" t="s">
        <v>8</v>
      </c>
      <c r="B614">
        <v>2021</v>
      </c>
      <c r="C614" s="1">
        <v>44105</v>
      </c>
      <c r="D614" t="s">
        <v>97</v>
      </c>
      <c r="E614" t="s">
        <v>41</v>
      </c>
      <c r="F614" t="s">
        <v>68</v>
      </c>
      <c r="G614">
        <v>137796</v>
      </c>
      <c r="H614">
        <v>9635</v>
      </c>
    </row>
    <row r="615" spans="1:8" x14ac:dyDescent="0.3">
      <c r="A615" t="s">
        <v>8</v>
      </c>
      <c r="B615">
        <v>2021</v>
      </c>
      <c r="C615" s="1">
        <v>44105</v>
      </c>
      <c r="D615" t="s">
        <v>97</v>
      </c>
      <c r="E615" t="s">
        <v>41</v>
      </c>
      <c r="F615" t="s">
        <v>69</v>
      </c>
      <c r="G615">
        <v>2</v>
      </c>
      <c r="H615">
        <v>0</v>
      </c>
    </row>
    <row r="616" spans="1:8" x14ac:dyDescent="0.3">
      <c r="A616" t="s">
        <v>8</v>
      </c>
      <c r="B616">
        <v>2021</v>
      </c>
      <c r="C616" s="1">
        <v>44105</v>
      </c>
      <c r="D616" t="s">
        <v>97</v>
      </c>
      <c r="E616" t="s">
        <v>41</v>
      </c>
      <c r="F616" t="s">
        <v>70</v>
      </c>
      <c r="G616">
        <v>1128040</v>
      </c>
      <c r="H616">
        <v>0</v>
      </c>
    </row>
    <row r="617" spans="1:8" x14ac:dyDescent="0.3">
      <c r="A617" t="s">
        <v>8</v>
      </c>
      <c r="B617">
        <v>2021</v>
      </c>
      <c r="C617" s="1">
        <v>44105</v>
      </c>
      <c r="D617" t="s">
        <v>97</v>
      </c>
      <c r="E617" t="s">
        <v>41</v>
      </c>
      <c r="F617" t="s">
        <v>71</v>
      </c>
      <c r="G617">
        <v>0</v>
      </c>
      <c r="H617">
        <v>2</v>
      </c>
    </row>
    <row r="618" spans="1:8" x14ac:dyDescent="0.3">
      <c r="A618" t="s">
        <v>8</v>
      </c>
      <c r="B618">
        <v>2021</v>
      </c>
      <c r="C618" s="1">
        <v>44105</v>
      </c>
      <c r="D618" t="s">
        <v>97</v>
      </c>
      <c r="E618" t="s">
        <v>41</v>
      </c>
      <c r="F618" t="s">
        <v>72</v>
      </c>
      <c r="G618">
        <v>0</v>
      </c>
      <c r="H618">
        <v>4324</v>
      </c>
    </row>
    <row r="619" spans="1:8" x14ac:dyDescent="0.3">
      <c r="A619" t="s">
        <v>8</v>
      </c>
      <c r="B619">
        <v>2021</v>
      </c>
      <c r="C619" s="1">
        <v>44105</v>
      </c>
      <c r="D619" t="s">
        <v>97</v>
      </c>
      <c r="E619" t="s">
        <v>41</v>
      </c>
      <c r="F619" t="s">
        <v>73</v>
      </c>
      <c r="G619">
        <v>0</v>
      </c>
      <c r="H619">
        <v>35</v>
      </c>
    </row>
    <row r="620" spans="1:8" x14ac:dyDescent="0.3">
      <c r="A620" t="s">
        <v>8</v>
      </c>
      <c r="B620">
        <v>2021</v>
      </c>
      <c r="C620" s="1">
        <v>44105</v>
      </c>
      <c r="D620" t="s">
        <v>97</v>
      </c>
      <c r="E620" t="s">
        <v>41</v>
      </c>
      <c r="F620" t="s">
        <v>74</v>
      </c>
      <c r="G620">
        <v>0</v>
      </c>
      <c r="H620">
        <v>5</v>
      </c>
    </row>
    <row r="621" spans="1:8" x14ac:dyDescent="0.3">
      <c r="A621" t="s">
        <v>8</v>
      </c>
      <c r="B621">
        <v>2021</v>
      </c>
      <c r="C621" s="1">
        <v>44105</v>
      </c>
      <c r="D621" t="s">
        <v>97</v>
      </c>
      <c r="E621" t="s">
        <v>41</v>
      </c>
      <c r="F621" t="s">
        <v>75</v>
      </c>
      <c r="G621">
        <v>0</v>
      </c>
      <c r="H621">
        <v>4</v>
      </c>
    </row>
    <row r="622" spans="1:8" x14ac:dyDescent="0.3">
      <c r="A622" t="s">
        <v>8</v>
      </c>
      <c r="B622">
        <v>2021</v>
      </c>
      <c r="C622" s="1">
        <v>44105</v>
      </c>
      <c r="D622" t="s">
        <v>97</v>
      </c>
      <c r="E622" t="s">
        <v>41</v>
      </c>
      <c r="F622" t="s">
        <v>76</v>
      </c>
      <c r="G622">
        <v>0</v>
      </c>
      <c r="H622">
        <v>1</v>
      </c>
    </row>
    <row r="623" spans="1:8" x14ac:dyDescent="0.3">
      <c r="A623" t="s">
        <v>8</v>
      </c>
      <c r="B623">
        <v>2021</v>
      </c>
      <c r="C623" s="1">
        <v>44105</v>
      </c>
      <c r="D623" t="s">
        <v>97</v>
      </c>
      <c r="E623" t="s">
        <v>41</v>
      </c>
      <c r="F623" t="s">
        <v>77</v>
      </c>
      <c r="G623">
        <v>347480</v>
      </c>
      <c r="H623">
        <v>0</v>
      </c>
    </row>
    <row r="624" spans="1:8" x14ac:dyDescent="0.3">
      <c r="A624" t="s">
        <v>8</v>
      </c>
      <c r="B624">
        <v>2021</v>
      </c>
      <c r="C624" s="1">
        <v>44105</v>
      </c>
      <c r="D624" t="s">
        <v>97</v>
      </c>
      <c r="E624" t="s">
        <v>41</v>
      </c>
      <c r="F624" t="s">
        <v>78</v>
      </c>
      <c r="G624">
        <v>0</v>
      </c>
      <c r="H624">
        <v>1156</v>
      </c>
    </row>
    <row r="625" spans="1:8" x14ac:dyDescent="0.3">
      <c r="A625" t="s">
        <v>8</v>
      </c>
      <c r="B625">
        <v>2021</v>
      </c>
      <c r="C625" s="1">
        <v>44105</v>
      </c>
      <c r="D625" t="s">
        <v>97</v>
      </c>
      <c r="E625" t="s">
        <v>41</v>
      </c>
      <c r="F625" t="s">
        <v>79</v>
      </c>
      <c r="G625">
        <v>0</v>
      </c>
      <c r="H625">
        <v>0</v>
      </c>
    </row>
    <row r="626" spans="1:8" x14ac:dyDescent="0.3">
      <c r="A626" t="s">
        <v>8</v>
      </c>
      <c r="B626">
        <v>2021</v>
      </c>
      <c r="C626" s="1">
        <v>44105</v>
      </c>
      <c r="D626" t="s">
        <v>97</v>
      </c>
      <c r="E626" t="s">
        <v>41</v>
      </c>
      <c r="F626" t="s">
        <v>80</v>
      </c>
      <c r="G626">
        <v>0</v>
      </c>
      <c r="H626">
        <v>4</v>
      </c>
    </row>
    <row r="627" spans="1:8" x14ac:dyDescent="0.3">
      <c r="A627" t="s">
        <v>8</v>
      </c>
      <c r="B627">
        <v>2021</v>
      </c>
      <c r="C627" s="1">
        <v>44105</v>
      </c>
      <c r="D627" t="s">
        <v>97</v>
      </c>
      <c r="E627" t="s">
        <v>41</v>
      </c>
      <c r="F627" t="s">
        <v>81</v>
      </c>
      <c r="G627">
        <v>0</v>
      </c>
      <c r="H627">
        <v>38</v>
      </c>
    </row>
    <row r="628" spans="1:8" x14ac:dyDescent="0.3">
      <c r="A628" t="s">
        <v>8</v>
      </c>
      <c r="B628">
        <v>2021</v>
      </c>
      <c r="C628" s="1">
        <v>44105</v>
      </c>
      <c r="D628" t="s">
        <v>97</v>
      </c>
      <c r="E628" t="s">
        <v>41</v>
      </c>
      <c r="F628" t="s">
        <v>82</v>
      </c>
      <c r="G628">
        <v>0</v>
      </c>
      <c r="H628">
        <v>0</v>
      </c>
    </row>
    <row r="629" spans="1:8" x14ac:dyDescent="0.3">
      <c r="A629" t="s">
        <v>8</v>
      </c>
      <c r="B629">
        <v>2021</v>
      </c>
      <c r="C629" s="1">
        <v>44105</v>
      </c>
      <c r="D629" t="s">
        <v>97</v>
      </c>
      <c r="E629" t="s">
        <v>41</v>
      </c>
      <c r="F629" t="s">
        <v>83</v>
      </c>
      <c r="G629">
        <v>0</v>
      </c>
      <c r="H629">
        <v>0</v>
      </c>
    </row>
    <row r="630" spans="1:8" x14ac:dyDescent="0.3">
      <c r="A630" t="s">
        <v>8</v>
      </c>
      <c r="B630">
        <v>2021</v>
      </c>
      <c r="C630" s="1">
        <v>44105</v>
      </c>
      <c r="D630" t="s">
        <v>97</v>
      </c>
      <c r="E630" t="s">
        <v>41</v>
      </c>
      <c r="F630" t="s">
        <v>84</v>
      </c>
      <c r="G630">
        <v>0</v>
      </c>
      <c r="H630">
        <v>0</v>
      </c>
    </row>
    <row r="631" spans="1:8" x14ac:dyDescent="0.3">
      <c r="A631" t="s">
        <v>8</v>
      </c>
      <c r="B631">
        <v>2021</v>
      </c>
      <c r="C631" s="1">
        <v>44105</v>
      </c>
      <c r="D631" t="s">
        <v>97</v>
      </c>
      <c r="E631" t="s">
        <v>41</v>
      </c>
      <c r="F631" t="s">
        <v>85</v>
      </c>
      <c r="G631">
        <v>0</v>
      </c>
      <c r="H631">
        <v>0</v>
      </c>
    </row>
    <row r="632" spans="1:8" x14ac:dyDescent="0.3">
      <c r="A632" t="s">
        <v>8</v>
      </c>
      <c r="B632">
        <v>2022</v>
      </c>
      <c r="C632" s="1">
        <v>44652</v>
      </c>
      <c r="D632" t="s">
        <v>98</v>
      </c>
      <c r="E632" t="s">
        <v>10</v>
      </c>
      <c r="F632" t="s">
        <v>61</v>
      </c>
      <c r="G632">
        <v>2079043</v>
      </c>
      <c r="H632">
        <v>41</v>
      </c>
    </row>
    <row r="633" spans="1:8" x14ac:dyDescent="0.3">
      <c r="A633" t="s">
        <v>8</v>
      </c>
      <c r="B633">
        <v>2022</v>
      </c>
      <c r="C633" s="1">
        <v>44652</v>
      </c>
      <c r="D633" t="s">
        <v>98</v>
      </c>
      <c r="E633" t="s">
        <v>10</v>
      </c>
      <c r="F633" t="s">
        <v>62</v>
      </c>
      <c r="G633">
        <v>0</v>
      </c>
      <c r="H633">
        <v>5</v>
      </c>
    </row>
    <row r="634" spans="1:8" x14ac:dyDescent="0.3">
      <c r="A634" t="s">
        <v>8</v>
      </c>
      <c r="B634">
        <v>2022</v>
      </c>
      <c r="C634" s="1">
        <v>44652</v>
      </c>
      <c r="D634" t="s">
        <v>98</v>
      </c>
      <c r="E634" t="s">
        <v>10</v>
      </c>
      <c r="F634" t="s">
        <v>63</v>
      </c>
      <c r="G634">
        <v>1</v>
      </c>
      <c r="H634">
        <v>64</v>
      </c>
    </row>
    <row r="635" spans="1:8" x14ac:dyDescent="0.3">
      <c r="A635" t="s">
        <v>8</v>
      </c>
      <c r="B635">
        <v>2022</v>
      </c>
      <c r="C635" s="1">
        <v>44652</v>
      </c>
      <c r="D635" t="s">
        <v>98</v>
      </c>
      <c r="E635" t="s">
        <v>10</v>
      </c>
      <c r="F635" t="s">
        <v>64</v>
      </c>
      <c r="G635">
        <v>0</v>
      </c>
      <c r="H635">
        <v>1</v>
      </c>
    </row>
    <row r="636" spans="1:8" x14ac:dyDescent="0.3">
      <c r="A636" t="s">
        <v>8</v>
      </c>
      <c r="B636">
        <v>2022</v>
      </c>
      <c r="C636" s="1">
        <v>44652</v>
      </c>
      <c r="D636" t="s">
        <v>98</v>
      </c>
      <c r="E636" t="s">
        <v>10</v>
      </c>
      <c r="F636" t="s">
        <v>65</v>
      </c>
      <c r="G636">
        <v>0</v>
      </c>
      <c r="H636">
        <v>3</v>
      </c>
    </row>
    <row r="637" spans="1:8" x14ac:dyDescent="0.3">
      <c r="A637" t="s">
        <v>8</v>
      </c>
      <c r="B637">
        <v>2022</v>
      </c>
      <c r="C637" s="1">
        <v>44652</v>
      </c>
      <c r="D637" t="s">
        <v>98</v>
      </c>
      <c r="E637" t="s">
        <v>10</v>
      </c>
      <c r="F637" t="s">
        <v>66</v>
      </c>
      <c r="G637">
        <v>0</v>
      </c>
      <c r="H637">
        <v>0</v>
      </c>
    </row>
    <row r="638" spans="1:8" x14ac:dyDescent="0.3">
      <c r="A638" t="s">
        <v>8</v>
      </c>
      <c r="B638">
        <v>2022</v>
      </c>
      <c r="C638" s="1">
        <v>44652</v>
      </c>
      <c r="D638" t="s">
        <v>98</v>
      </c>
      <c r="E638" t="s">
        <v>10</v>
      </c>
      <c r="F638" t="s">
        <v>67</v>
      </c>
      <c r="G638">
        <v>0</v>
      </c>
      <c r="H638">
        <v>0</v>
      </c>
    </row>
    <row r="639" spans="1:8" x14ac:dyDescent="0.3">
      <c r="A639" t="s">
        <v>8</v>
      </c>
      <c r="B639">
        <v>2022</v>
      </c>
      <c r="C639" s="1">
        <v>44652</v>
      </c>
      <c r="D639" t="s">
        <v>98</v>
      </c>
      <c r="E639" t="s">
        <v>10</v>
      </c>
      <c r="F639" t="s">
        <v>68</v>
      </c>
      <c r="G639">
        <v>137197</v>
      </c>
      <c r="H639">
        <v>10813</v>
      </c>
    </row>
    <row r="640" spans="1:8" x14ac:dyDescent="0.3">
      <c r="A640" t="s">
        <v>8</v>
      </c>
      <c r="B640">
        <v>2022</v>
      </c>
      <c r="C640" s="1">
        <v>44652</v>
      </c>
      <c r="D640" t="s">
        <v>98</v>
      </c>
      <c r="E640" t="s">
        <v>10</v>
      </c>
      <c r="F640" t="s">
        <v>69</v>
      </c>
      <c r="G640">
        <v>0</v>
      </c>
      <c r="H640">
        <v>0</v>
      </c>
    </row>
    <row r="641" spans="1:8" x14ac:dyDescent="0.3">
      <c r="A641" t="s">
        <v>8</v>
      </c>
      <c r="B641">
        <v>2022</v>
      </c>
      <c r="C641" s="1">
        <v>44652</v>
      </c>
      <c r="D641" t="s">
        <v>98</v>
      </c>
      <c r="E641" t="s">
        <v>10</v>
      </c>
      <c r="F641" t="s">
        <v>70</v>
      </c>
      <c r="G641">
        <v>1147815</v>
      </c>
      <c r="H641">
        <v>0</v>
      </c>
    </row>
    <row r="642" spans="1:8" x14ac:dyDescent="0.3">
      <c r="A642" t="s">
        <v>8</v>
      </c>
      <c r="B642">
        <v>2022</v>
      </c>
      <c r="C642" s="1">
        <v>44652</v>
      </c>
      <c r="D642" t="s">
        <v>98</v>
      </c>
      <c r="E642" t="s">
        <v>10</v>
      </c>
      <c r="F642" t="s">
        <v>71</v>
      </c>
      <c r="G642">
        <v>0</v>
      </c>
      <c r="H642">
        <v>1</v>
      </c>
    </row>
    <row r="643" spans="1:8" x14ac:dyDescent="0.3">
      <c r="A643" t="s">
        <v>8</v>
      </c>
      <c r="B643">
        <v>2022</v>
      </c>
      <c r="C643" s="1">
        <v>44652</v>
      </c>
      <c r="D643" t="s">
        <v>98</v>
      </c>
      <c r="E643" t="s">
        <v>10</v>
      </c>
      <c r="F643" t="s">
        <v>72</v>
      </c>
      <c r="G643">
        <v>0</v>
      </c>
      <c r="H643">
        <v>4505</v>
      </c>
    </row>
    <row r="644" spans="1:8" x14ac:dyDescent="0.3">
      <c r="A644" t="s">
        <v>8</v>
      </c>
      <c r="B644">
        <v>2022</v>
      </c>
      <c r="C644" s="1">
        <v>44652</v>
      </c>
      <c r="D644" t="s">
        <v>98</v>
      </c>
      <c r="E644" t="s">
        <v>10</v>
      </c>
      <c r="F644" t="s">
        <v>73</v>
      </c>
      <c r="G644">
        <v>0</v>
      </c>
      <c r="H644">
        <v>34</v>
      </c>
    </row>
    <row r="645" spans="1:8" x14ac:dyDescent="0.3">
      <c r="A645" t="s">
        <v>8</v>
      </c>
      <c r="B645">
        <v>2022</v>
      </c>
      <c r="C645" s="1">
        <v>44652</v>
      </c>
      <c r="D645" t="s">
        <v>98</v>
      </c>
      <c r="E645" t="s">
        <v>10</v>
      </c>
      <c r="F645" t="s">
        <v>74</v>
      </c>
      <c r="G645">
        <v>0</v>
      </c>
      <c r="H645">
        <v>4</v>
      </c>
    </row>
    <row r="646" spans="1:8" x14ac:dyDescent="0.3">
      <c r="A646" t="s">
        <v>8</v>
      </c>
      <c r="B646">
        <v>2022</v>
      </c>
      <c r="C646" s="1">
        <v>44652</v>
      </c>
      <c r="D646" t="s">
        <v>98</v>
      </c>
      <c r="E646" t="s">
        <v>10</v>
      </c>
      <c r="F646" t="s">
        <v>75</v>
      </c>
      <c r="G646">
        <v>0</v>
      </c>
      <c r="H646">
        <v>6</v>
      </c>
    </row>
    <row r="647" spans="1:8" x14ac:dyDescent="0.3">
      <c r="A647" t="s">
        <v>8</v>
      </c>
      <c r="B647">
        <v>2022</v>
      </c>
      <c r="C647" s="1">
        <v>44652</v>
      </c>
      <c r="D647" t="s">
        <v>98</v>
      </c>
      <c r="E647" t="s">
        <v>10</v>
      </c>
      <c r="F647" t="s">
        <v>76</v>
      </c>
      <c r="G647">
        <v>0</v>
      </c>
      <c r="H647">
        <v>1</v>
      </c>
    </row>
    <row r="648" spans="1:8" x14ac:dyDescent="0.3">
      <c r="A648" t="s">
        <v>8</v>
      </c>
      <c r="B648">
        <v>2022</v>
      </c>
      <c r="C648" s="1">
        <v>44652</v>
      </c>
      <c r="D648" t="s">
        <v>98</v>
      </c>
      <c r="E648" t="s">
        <v>10</v>
      </c>
      <c r="F648" t="s">
        <v>77</v>
      </c>
      <c r="G648">
        <v>354015</v>
      </c>
      <c r="H648">
        <v>0</v>
      </c>
    </row>
    <row r="649" spans="1:8" x14ac:dyDescent="0.3">
      <c r="A649" t="s">
        <v>8</v>
      </c>
      <c r="B649">
        <v>2022</v>
      </c>
      <c r="C649" s="1">
        <v>44652</v>
      </c>
      <c r="D649" t="s">
        <v>98</v>
      </c>
      <c r="E649" t="s">
        <v>10</v>
      </c>
      <c r="F649" t="s">
        <v>78</v>
      </c>
      <c r="G649">
        <v>0</v>
      </c>
      <c r="H649">
        <v>1299</v>
      </c>
    </row>
    <row r="650" spans="1:8" x14ac:dyDescent="0.3">
      <c r="A650" t="s">
        <v>8</v>
      </c>
      <c r="B650">
        <v>2022</v>
      </c>
      <c r="C650" s="1">
        <v>44652</v>
      </c>
      <c r="D650" t="s">
        <v>98</v>
      </c>
      <c r="E650" t="s">
        <v>10</v>
      </c>
      <c r="F650" t="s">
        <v>79</v>
      </c>
      <c r="G650">
        <v>0</v>
      </c>
      <c r="H650">
        <v>0</v>
      </c>
    </row>
    <row r="651" spans="1:8" x14ac:dyDescent="0.3">
      <c r="A651" t="s">
        <v>8</v>
      </c>
      <c r="B651">
        <v>2022</v>
      </c>
      <c r="C651" s="1">
        <v>44652</v>
      </c>
      <c r="D651" t="s">
        <v>98</v>
      </c>
      <c r="E651" t="s">
        <v>10</v>
      </c>
      <c r="F651" t="s">
        <v>80</v>
      </c>
      <c r="G651">
        <v>0</v>
      </c>
      <c r="H651">
        <v>5</v>
      </c>
    </row>
    <row r="652" spans="1:8" x14ac:dyDescent="0.3">
      <c r="A652" t="s">
        <v>8</v>
      </c>
      <c r="B652">
        <v>2022</v>
      </c>
      <c r="C652" s="1">
        <v>44652</v>
      </c>
      <c r="D652" t="s">
        <v>98</v>
      </c>
      <c r="E652" t="s">
        <v>10</v>
      </c>
      <c r="F652" t="s">
        <v>81</v>
      </c>
      <c r="G652">
        <v>0</v>
      </c>
      <c r="H652">
        <v>21</v>
      </c>
    </row>
    <row r="653" spans="1:8" x14ac:dyDescent="0.3">
      <c r="A653" t="s">
        <v>8</v>
      </c>
      <c r="B653">
        <v>2022</v>
      </c>
      <c r="C653" s="1">
        <v>44652</v>
      </c>
      <c r="D653" t="s">
        <v>98</v>
      </c>
      <c r="E653" t="s">
        <v>10</v>
      </c>
      <c r="F653" t="s">
        <v>82</v>
      </c>
      <c r="G653">
        <v>0</v>
      </c>
      <c r="H653">
        <v>0</v>
      </c>
    </row>
    <row r="654" spans="1:8" x14ac:dyDescent="0.3">
      <c r="A654" t="s">
        <v>8</v>
      </c>
      <c r="B654">
        <v>2022</v>
      </c>
      <c r="C654" s="1">
        <v>44652</v>
      </c>
      <c r="D654" t="s">
        <v>98</v>
      </c>
      <c r="E654" t="s">
        <v>10</v>
      </c>
      <c r="F654" t="s">
        <v>83</v>
      </c>
      <c r="G654">
        <v>0</v>
      </c>
      <c r="H654">
        <v>0</v>
      </c>
    </row>
    <row r="655" spans="1:8" x14ac:dyDescent="0.3">
      <c r="A655" t="s">
        <v>8</v>
      </c>
      <c r="B655">
        <v>2022</v>
      </c>
      <c r="C655" s="1">
        <v>44652</v>
      </c>
      <c r="D655" t="s">
        <v>98</v>
      </c>
      <c r="E655" t="s">
        <v>10</v>
      </c>
      <c r="F655" t="s">
        <v>84</v>
      </c>
      <c r="G655">
        <v>0</v>
      </c>
      <c r="H655">
        <v>0</v>
      </c>
    </row>
    <row r="656" spans="1:8" x14ac:dyDescent="0.3">
      <c r="A656" t="s">
        <v>8</v>
      </c>
      <c r="B656">
        <v>2022</v>
      </c>
      <c r="C656" s="1">
        <v>44652</v>
      </c>
      <c r="D656" t="s">
        <v>98</v>
      </c>
      <c r="E656" t="s">
        <v>10</v>
      </c>
      <c r="F656" t="s">
        <v>85</v>
      </c>
      <c r="G656">
        <v>0</v>
      </c>
      <c r="H656">
        <v>0</v>
      </c>
    </row>
    <row r="657" spans="1:8" x14ac:dyDescent="0.3">
      <c r="A657" t="s">
        <v>8</v>
      </c>
      <c r="B657">
        <v>2022</v>
      </c>
      <c r="C657" s="1">
        <v>44562</v>
      </c>
      <c r="D657" t="s">
        <v>99</v>
      </c>
      <c r="E657" t="s">
        <v>31</v>
      </c>
      <c r="F657" t="s">
        <v>61</v>
      </c>
      <c r="G657">
        <v>2075946</v>
      </c>
      <c r="H657">
        <v>34</v>
      </c>
    </row>
    <row r="658" spans="1:8" x14ac:dyDescent="0.3">
      <c r="A658" t="s">
        <v>8</v>
      </c>
      <c r="B658">
        <v>2022</v>
      </c>
      <c r="C658" s="1">
        <v>44562</v>
      </c>
      <c r="D658" t="s">
        <v>99</v>
      </c>
      <c r="E658" t="s">
        <v>31</v>
      </c>
      <c r="F658" t="s">
        <v>62</v>
      </c>
      <c r="G658">
        <v>0</v>
      </c>
      <c r="H658">
        <v>4</v>
      </c>
    </row>
    <row r="659" spans="1:8" x14ac:dyDescent="0.3">
      <c r="A659" t="s">
        <v>8</v>
      </c>
      <c r="B659">
        <v>2022</v>
      </c>
      <c r="C659" s="1">
        <v>44562</v>
      </c>
      <c r="D659" t="s">
        <v>99</v>
      </c>
      <c r="E659" t="s">
        <v>31</v>
      </c>
      <c r="F659" t="s">
        <v>63</v>
      </c>
      <c r="G659">
        <v>0</v>
      </c>
      <c r="H659">
        <v>60</v>
      </c>
    </row>
    <row r="660" spans="1:8" x14ac:dyDescent="0.3">
      <c r="A660" t="s">
        <v>8</v>
      </c>
      <c r="B660">
        <v>2022</v>
      </c>
      <c r="C660" s="1">
        <v>44562</v>
      </c>
      <c r="D660" t="s">
        <v>99</v>
      </c>
      <c r="E660" t="s">
        <v>31</v>
      </c>
      <c r="F660" t="s">
        <v>64</v>
      </c>
      <c r="G660">
        <v>0</v>
      </c>
      <c r="H660">
        <v>2</v>
      </c>
    </row>
    <row r="661" spans="1:8" x14ac:dyDescent="0.3">
      <c r="A661" t="s">
        <v>8</v>
      </c>
      <c r="B661">
        <v>2022</v>
      </c>
      <c r="C661" s="1">
        <v>44562</v>
      </c>
      <c r="D661" t="s">
        <v>99</v>
      </c>
      <c r="E661" t="s">
        <v>31</v>
      </c>
      <c r="F661" t="s">
        <v>65</v>
      </c>
      <c r="G661">
        <v>0</v>
      </c>
      <c r="H661">
        <v>4</v>
      </c>
    </row>
    <row r="662" spans="1:8" x14ac:dyDescent="0.3">
      <c r="A662" t="s">
        <v>8</v>
      </c>
      <c r="B662">
        <v>2022</v>
      </c>
      <c r="C662" s="1">
        <v>44562</v>
      </c>
      <c r="D662" t="s">
        <v>99</v>
      </c>
      <c r="E662" t="s">
        <v>31</v>
      </c>
      <c r="F662" t="s">
        <v>66</v>
      </c>
      <c r="G662">
        <v>0</v>
      </c>
      <c r="H662">
        <v>0</v>
      </c>
    </row>
    <row r="663" spans="1:8" x14ac:dyDescent="0.3">
      <c r="A663" t="s">
        <v>8</v>
      </c>
      <c r="B663">
        <v>2022</v>
      </c>
      <c r="C663" s="1">
        <v>44562</v>
      </c>
      <c r="D663" t="s">
        <v>99</v>
      </c>
      <c r="E663" t="s">
        <v>31</v>
      </c>
      <c r="F663" t="s">
        <v>67</v>
      </c>
      <c r="G663">
        <v>0</v>
      </c>
      <c r="H663">
        <v>0</v>
      </c>
    </row>
    <row r="664" spans="1:8" x14ac:dyDescent="0.3">
      <c r="A664" t="s">
        <v>8</v>
      </c>
      <c r="B664">
        <v>2022</v>
      </c>
      <c r="C664" s="1">
        <v>44562</v>
      </c>
      <c r="D664" t="s">
        <v>99</v>
      </c>
      <c r="E664" t="s">
        <v>31</v>
      </c>
      <c r="F664" t="s">
        <v>68</v>
      </c>
      <c r="G664">
        <v>138370</v>
      </c>
      <c r="H664">
        <v>10361</v>
      </c>
    </row>
    <row r="665" spans="1:8" x14ac:dyDescent="0.3">
      <c r="A665" t="s">
        <v>8</v>
      </c>
      <c r="B665">
        <v>2022</v>
      </c>
      <c r="C665" s="1">
        <v>44562</v>
      </c>
      <c r="D665" t="s">
        <v>99</v>
      </c>
      <c r="E665" t="s">
        <v>31</v>
      </c>
      <c r="F665" t="s">
        <v>69</v>
      </c>
      <c r="G665">
        <v>0</v>
      </c>
      <c r="H665">
        <v>0</v>
      </c>
    </row>
    <row r="666" spans="1:8" x14ac:dyDescent="0.3">
      <c r="A666" t="s">
        <v>8</v>
      </c>
      <c r="B666">
        <v>2022</v>
      </c>
      <c r="C666" s="1">
        <v>44562</v>
      </c>
      <c r="D666" t="s">
        <v>99</v>
      </c>
      <c r="E666" t="s">
        <v>31</v>
      </c>
      <c r="F666" t="s">
        <v>70</v>
      </c>
      <c r="G666">
        <v>1145171</v>
      </c>
      <c r="H666">
        <v>0</v>
      </c>
    </row>
    <row r="667" spans="1:8" x14ac:dyDescent="0.3">
      <c r="A667" t="s">
        <v>8</v>
      </c>
      <c r="B667">
        <v>2022</v>
      </c>
      <c r="C667" s="1">
        <v>44562</v>
      </c>
      <c r="D667" t="s">
        <v>99</v>
      </c>
      <c r="E667" t="s">
        <v>31</v>
      </c>
      <c r="F667" t="s">
        <v>71</v>
      </c>
      <c r="G667">
        <v>0</v>
      </c>
      <c r="H667">
        <v>2</v>
      </c>
    </row>
    <row r="668" spans="1:8" x14ac:dyDescent="0.3">
      <c r="A668" t="s">
        <v>8</v>
      </c>
      <c r="B668">
        <v>2022</v>
      </c>
      <c r="C668" s="1">
        <v>44562</v>
      </c>
      <c r="D668" t="s">
        <v>99</v>
      </c>
      <c r="E668" t="s">
        <v>31</v>
      </c>
      <c r="F668" t="s">
        <v>72</v>
      </c>
      <c r="G668">
        <v>0</v>
      </c>
      <c r="H668">
        <v>4541</v>
      </c>
    </row>
    <row r="669" spans="1:8" x14ac:dyDescent="0.3">
      <c r="A669" t="s">
        <v>8</v>
      </c>
      <c r="B669">
        <v>2022</v>
      </c>
      <c r="C669" s="1">
        <v>44562</v>
      </c>
      <c r="D669" t="s">
        <v>99</v>
      </c>
      <c r="E669" t="s">
        <v>31</v>
      </c>
      <c r="F669" t="s">
        <v>73</v>
      </c>
      <c r="G669">
        <v>0</v>
      </c>
      <c r="H669">
        <v>35</v>
      </c>
    </row>
    <row r="670" spans="1:8" x14ac:dyDescent="0.3">
      <c r="A670" t="s">
        <v>8</v>
      </c>
      <c r="B670">
        <v>2022</v>
      </c>
      <c r="C670" s="1">
        <v>44562</v>
      </c>
      <c r="D670" t="s">
        <v>99</v>
      </c>
      <c r="E670" t="s">
        <v>31</v>
      </c>
      <c r="F670" t="s">
        <v>74</v>
      </c>
      <c r="G670">
        <v>0</v>
      </c>
      <c r="H670">
        <v>4</v>
      </c>
    </row>
    <row r="671" spans="1:8" x14ac:dyDescent="0.3">
      <c r="A671" t="s">
        <v>8</v>
      </c>
      <c r="B671">
        <v>2022</v>
      </c>
      <c r="C671" s="1">
        <v>44562</v>
      </c>
      <c r="D671" t="s">
        <v>99</v>
      </c>
      <c r="E671" t="s">
        <v>31</v>
      </c>
      <c r="F671" t="s">
        <v>75</v>
      </c>
      <c r="G671">
        <v>0</v>
      </c>
      <c r="H671">
        <v>5</v>
      </c>
    </row>
    <row r="672" spans="1:8" x14ac:dyDescent="0.3">
      <c r="A672" t="s">
        <v>8</v>
      </c>
      <c r="B672">
        <v>2022</v>
      </c>
      <c r="C672" s="1">
        <v>44562</v>
      </c>
      <c r="D672" t="s">
        <v>99</v>
      </c>
      <c r="E672" t="s">
        <v>31</v>
      </c>
      <c r="F672" t="s">
        <v>76</v>
      </c>
      <c r="G672">
        <v>0</v>
      </c>
      <c r="H672">
        <v>1</v>
      </c>
    </row>
    <row r="673" spans="1:8" x14ac:dyDescent="0.3">
      <c r="A673" t="s">
        <v>8</v>
      </c>
      <c r="B673">
        <v>2022</v>
      </c>
      <c r="C673" s="1">
        <v>44562</v>
      </c>
      <c r="D673" t="s">
        <v>99</v>
      </c>
      <c r="E673" t="s">
        <v>31</v>
      </c>
      <c r="F673" t="s">
        <v>77</v>
      </c>
      <c r="G673">
        <v>352492</v>
      </c>
      <c r="H673">
        <v>0</v>
      </c>
    </row>
    <row r="674" spans="1:8" x14ac:dyDescent="0.3">
      <c r="A674" t="s">
        <v>8</v>
      </c>
      <c r="B674">
        <v>2022</v>
      </c>
      <c r="C674" s="1">
        <v>44562</v>
      </c>
      <c r="D674" t="s">
        <v>99</v>
      </c>
      <c r="E674" t="s">
        <v>31</v>
      </c>
      <c r="F674" t="s">
        <v>78</v>
      </c>
      <c r="G674">
        <v>0</v>
      </c>
      <c r="H674">
        <v>1423</v>
      </c>
    </row>
    <row r="675" spans="1:8" x14ac:dyDescent="0.3">
      <c r="A675" t="s">
        <v>8</v>
      </c>
      <c r="B675">
        <v>2022</v>
      </c>
      <c r="C675" s="1">
        <v>44562</v>
      </c>
      <c r="D675" t="s">
        <v>99</v>
      </c>
      <c r="E675" t="s">
        <v>31</v>
      </c>
      <c r="F675" t="s">
        <v>79</v>
      </c>
      <c r="G675">
        <v>0</v>
      </c>
      <c r="H675">
        <v>0</v>
      </c>
    </row>
    <row r="676" spans="1:8" x14ac:dyDescent="0.3">
      <c r="A676" t="s">
        <v>8</v>
      </c>
      <c r="B676">
        <v>2022</v>
      </c>
      <c r="C676" s="1">
        <v>44562</v>
      </c>
      <c r="D676" t="s">
        <v>99</v>
      </c>
      <c r="E676" t="s">
        <v>31</v>
      </c>
      <c r="F676" t="s">
        <v>80</v>
      </c>
      <c r="G676">
        <v>0</v>
      </c>
      <c r="H676">
        <v>5</v>
      </c>
    </row>
    <row r="677" spans="1:8" x14ac:dyDescent="0.3">
      <c r="A677" t="s">
        <v>8</v>
      </c>
      <c r="B677">
        <v>2022</v>
      </c>
      <c r="C677" s="1">
        <v>44562</v>
      </c>
      <c r="D677" t="s">
        <v>99</v>
      </c>
      <c r="E677" t="s">
        <v>31</v>
      </c>
      <c r="F677" t="s">
        <v>81</v>
      </c>
      <c r="G677">
        <v>0</v>
      </c>
      <c r="H677">
        <v>32</v>
      </c>
    </row>
    <row r="678" spans="1:8" x14ac:dyDescent="0.3">
      <c r="A678" t="s">
        <v>8</v>
      </c>
      <c r="B678">
        <v>2022</v>
      </c>
      <c r="C678" s="1">
        <v>44562</v>
      </c>
      <c r="D678" t="s">
        <v>99</v>
      </c>
      <c r="E678" t="s">
        <v>31</v>
      </c>
      <c r="F678" t="s">
        <v>82</v>
      </c>
      <c r="G678">
        <v>0</v>
      </c>
      <c r="H678">
        <v>0</v>
      </c>
    </row>
    <row r="679" spans="1:8" x14ac:dyDescent="0.3">
      <c r="A679" t="s">
        <v>8</v>
      </c>
      <c r="B679">
        <v>2022</v>
      </c>
      <c r="C679" s="1">
        <v>44562</v>
      </c>
      <c r="D679" t="s">
        <v>99</v>
      </c>
      <c r="E679" t="s">
        <v>31</v>
      </c>
      <c r="F679" t="s">
        <v>83</v>
      </c>
      <c r="G679">
        <v>0</v>
      </c>
      <c r="H679">
        <v>0</v>
      </c>
    </row>
    <row r="680" spans="1:8" x14ac:dyDescent="0.3">
      <c r="A680" t="s">
        <v>8</v>
      </c>
      <c r="B680">
        <v>2022</v>
      </c>
      <c r="C680" s="1">
        <v>44562</v>
      </c>
      <c r="D680" t="s">
        <v>99</v>
      </c>
      <c r="E680" t="s">
        <v>31</v>
      </c>
      <c r="F680" t="s">
        <v>84</v>
      </c>
      <c r="G680">
        <v>0</v>
      </c>
      <c r="H680">
        <v>0</v>
      </c>
    </row>
    <row r="681" spans="1:8" x14ac:dyDescent="0.3">
      <c r="A681" t="s">
        <v>8</v>
      </c>
      <c r="B681">
        <v>2022</v>
      </c>
      <c r="C681" s="1">
        <v>44562</v>
      </c>
      <c r="D681" t="s">
        <v>99</v>
      </c>
      <c r="E681" t="s">
        <v>31</v>
      </c>
      <c r="F681" t="s">
        <v>85</v>
      </c>
      <c r="G681">
        <v>0</v>
      </c>
      <c r="H681">
        <v>0</v>
      </c>
    </row>
    <row r="682" spans="1:8" x14ac:dyDescent="0.3">
      <c r="A682" t="s">
        <v>8</v>
      </c>
      <c r="B682">
        <v>2022</v>
      </c>
      <c r="C682" s="1">
        <v>44743</v>
      </c>
      <c r="D682" t="s">
        <v>100</v>
      </c>
      <c r="E682" t="s">
        <v>39</v>
      </c>
      <c r="F682" t="s">
        <v>61</v>
      </c>
      <c r="G682">
        <v>2084333</v>
      </c>
      <c r="H682">
        <v>45</v>
      </c>
    </row>
    <row r="683" spans="1:8" x14ac:dyDescent="0.3">
      <c r="A683" t="s">
        <v>8</v>
      </c>
      <c r="B683">
        <v>2022</v>
      </c>
      <c r="C683" s="1">
        <v>44743</v>
      </c>
      <c r="D683" t="s">
        <v>100</v>
      </c>
      <c r="E683" t="s">
        <v>39</v>
      </c>
      <c r="F683" t="s">
        <v>62</v>
      </c>
      <c r="G683">
        <v>0</v>
      </c>
      <c r="H683">
        <v>5</v>
      </c>
    </row>
    <row r="684" spans="1:8" x14ac:dyDescent="0.3">
      <c r="A684" t="s">
        <v>8</v>
      </c>
      <c r="B684">
        <v>2022</v>
      </c>
      <c r="C684" s="1">
        <v>44743</v>
      </c>
      <c r="D684" t="s">
        <v>100</v>
      </c>
      <c r="E684" t="s">
        <v>39</v>
      </c>
      <c r="F684" t="s">
        <v>63</v>
      </c>
      <c r="G684">
        <v>0</v>
      </c>
      <c r="H684">
        <v>61</v>
      </c>
    </row>
    <row r="685" spans="1:8" x14ac:dyDescent="0.3">
      <c r="A685" t="s">
        <v>8</v>
      </c>
      <c r="B685">
        <v>2022</v>
      </c>
      <c r="C685" s="1">
        <v>44743</v>
      </c>
      <c r="D685" t="s">
        <v>100</v>
      </c>
      <c r="E685" t="s">
        <v>39</v>
      </c>
      <c r="F685" t="s">
        <v>64</v>
      </c>
      <c r="G685">
        <v>0</v>
      </c>
      <c r="H685">
        <v>1</v>
      </c>
    </row>
    <row r="686" spans="1:8" x14ac:dyDescent="0.3">
      <c r="A686" t="s">
        <v>8</v>
      </c>
      <c r="B686">
        <v>2022</v>
      </c>
      <c r="C686" s="1">
        <v>44743</v>
      </c>
      <c r="D686" t="s">
        <v>100</v>
      </c>
      <c r="E686" t="s">
        <v>39</v>
      </c>
      <c r="F686" t="s">
        <v>65</v>
      </c>
      <c r="G686">
        <v>0</v>
      </c>
      <c r="H686">
        <v>3</v>
      </c>
    </row>
    <row r="687" spans="1:8" x14ac:dyDescent="0.3">
      <c r="A687" t="s">
        <v>8</v>
      </c>
      <c r="B687">
        <v>2022</v>
      </c>
      <c r="C687" s="1">
        <v>44743</v>
      </c>
      <c r="D687" t="s">
        <v>100</v>
      </c>
      <c r="E687" t="s">
        <v>39</v>
      </c>
      <c r="F687" t="s">
        <v>66</v>
      </c>
      <c r="G687">
        <v>0</v>
      </c>
      <c r="H687">
        <v>0</v>
      </c>
    </row>
    <row r="688" spans="1:8" x14ac:dyDescent="0.3">
      <c r="A688" t="s">
        <v>8</v>
      </c>
      <c r="B688">
        <v>2022</v>
      </c>
      <c r="C688" s="1">
        <v>44743</v>
      </c>
      <c r="D688" t="s">
        <v>100</v>
      </c>
      <c r="E688" t="s">
        <v>39</v>
      </c>
      <c r="F688" t="s">
        <v>67</v>
      </c>
      <c r="G688">
        <v>0</v>
      </c>
      <c r="H688">
        <v>0</v>
      </c>
    </row>
    <row r="689" spans="1:8" x14ac:dyDescent="0.3">
      <c r="A689" t="s">
        <v>8</v>
      </c>
      <c r="B689">
        <v>2022</v>
      </c>
      <c r="C689" s="1">
        <v>44743</v>
      </c>
      <c r="D689" t="s">
        <v>100</v>
      </c>
      <c r="E689" t="s">
        <v>39</v>
      </c>
      <c r="F689" t="s">
        <v>68</v>
      </c>
      <c r="G689">
        <v>136147</v>
      </c>
      <c r="H689">
        <v>10671</v>
      </c>
    </row>
    <row r="690" spans="1:8" x14ac:dyDescent="0.3">
      <c r="A690" t="s">
        <v>8</v>
      </c>
      <c r="B690">
        <v>2022</v>
      </c>
      <c r="C690" s="1">
        <v>44743</v>
      </c>
      <c r="D690" t="s">
        <v>100</v>
      </c>
      <c r="E690" t="s">
        <v>39</v>
      </c>
      <c r="F690" t="s">
        <v>69</v>
      </c>
      <c r="G690">
        <v>0</v>
      </c>
      <c r="H690">
        <v>0</v>
      </c>
    </row>
    <row r="691" spans="1:8" x14ac:dyDescent="0.3">
      <c r="A691" t="s">
        <v>8</v>
      </c>
      <c r="B691">
        <v>2022</v>
      </c>
      <c r="C691" s="1">
        <v>44743</v>
      </c>
      <c r="D691" t="s">
        <v>100</v>
      </c>
      <c r="E691" t="s">
        <v>39</v>
      </c>
      <c r="F691" t="s">
        <v>70</v>
      </c>
      <c r="G691">
        <v>1148876</v>
      </c>
      <c r="H691">
        <v>0</v>
      </c>
    </row>
    <row r="692" spans="1:8" x14ac:dyDescent="0.3">
      <c r="A692" t="s">
        <v>8</v>
      </c>
      <c r="B692">
        <v>2022</v>
      </c>
      <c r="C692" s="1">
        <v>44743</v>
      </c>
      <c r="D692" t="s">
        <v>100</v>
      </c>
      <c r="E692" t="s">
        <v>39</v>
      </c>
      <c r="F692" t="s">
        <v>71</v>
      </c>
      <c r="G692">
        <v>0</v>
      </c>
      <c r="H692">
        <v>1</v>
      </c>
    </row>
    <row r="693" spans="1:8" x14ac:dyDescent="0.3">
      <c r="A693" t="s">
        <v>8</v>
      </c>
      <c r="B693">
        <v>2022</v>
      </c>
      <c r="C693" s="1">
        <v>44743</v>
      </c>
      <c r="D693" t="s">
        <v>100</v>
      </c>
      <c r="E693" t="s">
        <v>39</v>
      </c>
      <c r="F693" t="s">
        <v>72</v>
      </c>
      <c r="G693">
        <v>0</v>
      </c>
      <c r="H693">
        <v>4565</v>
      </c>
    </row>
    <row r="694" spans="1:8" x14ac:dyDescent="0.3">
      <c r="A694" t="s">
        <v>8</v>
      </c>
      <c r="B694">
        <v>2022</v>
      </c>
      <c r="C694" s="1">
        <v>44743</v>
      </c>
      <c r="D694" t="s">
        <v>100</v>
      </c>
      <c r="E694" t="s">
        <v>39</v>
      </c>
      <c r="F694" t="s">
        <v>73</v>
      </c>
      <c r="G694">
        <v>0</v>
      </c>
      <c r="H694">
        <v>32</v>
      </c>
    </row>
    <row r="695" spans="1:8" x14ac:dyDescent="0.3">
      <c r="A695" t="s">
        <v>8</v>
      </c>
      <c r="B695">
        <v>2022</v>
      </c>
      <c r="C695" s="1">
        <v>44743</v>
      </c>
      <c r="D695" t="s">
        <v>100</v>
      </c>
      <c r="E695" t="s">
        <v>39</v>
      </c>
      <c r="F695" t="s">
        <v>74</v>
      </c>
      <c r="G695">
        <v>0</v>
      </c>
      <c r="H695">
        <v>3</v>
      </c>
    </row>
    <row r="696" spans="1:8" x14ac:dyDescent="0.3">
      <c r="A696" t="s">
        <v>8</v>
      </c>
      <c r="B696">
        <v>2022</v>
      </c>
      <c r="C696" s="1">
        <v>44743</v>
      </c>
      <c r="D696" t="s">
        <v>100</v>
      </c>
      <c r="E696" t="s">
        <v>39</v>
      </c>
      <c r="F696" t="s">
        <v>75</v>
      </c>
      <c r="G696">
        <v>0</v>
      </c>
      <c r="H696">
        <v>5</v>
      </c>
    </row>
    <row r="697" spans="1:8" x14ac:dyDescent="0.3">
      <c r="A697" t="s">
        <v>8</v>
      </c>
      <c r="B697">
        <v>2022</v>
      </c>
      <c r="C697" s="1">
        <v>44743</v>
      </c>
      <c r="D697" t="s">
        <v>100</v>
      </c>
      <c r="E697" t="s">
        <v>39</v>
      </c>
      <c r="F697" t="s">
        <v>76</v>
      </c>
      <c r="G697">
        <v>0</v>
      </c>
      <c r="H697">
        <v>1</v>
      </c>
    </row>
    <row r="698" spans="1:8" x14ac:dyDescent="0.3">
      <c r="A698" t="s">
        <v>8</v>
      </c>
      <c r="B698">
        <v>2022</v>
      </c>
      <c r="C698" s="1">
        <v>44743</v>
      </c>
      <c r="D698" t="s">
        <v>100</v>
      </c>
      <c r="E698" t="s">
        <v>39</v>
      </c>
      <c r="F698" t="s">
        <v>77</v>
      </c>
      <c r="G698">
        <v>354023</v>
      </c>
      <c r="H698">
        <v>0</v>
      </c>
    </row>
    <row r="699" spans="1:8" x14ac:dyDescent="0.3">
      <c r="A699" t="s">
        <v>8</v>
      </c>
      <c r="B699">
        <v>2022</v>
      </c>
      <c r="C699" s="1">
        <v>44743</v>
      </c>
      <c r="D699" t="s">
        <v>100</v>
      </c>
      <c r="E699" t="s">
        <v>39</v>
      </c>
      <c r="F699" t="s">
        <v>78</v>
      </c>
      <c r="G699">
        <v>0</v>
      </c>
      <c r="H699">
        <v>1346</v>
      </c>
    </row>
    <row r="700" spans="1:8" x14ac:dyDescent="0.3">
      <c r="A700" t="s">
        <v>8</v>
      </c>
      <c r="B700">
        <v>2022</v>
      </c>
      <c r="C700" s="1">
        <v>44743</v>
      </c>
      <c r="D700" t="s">
        <v>100</v>
      </c>
      <c r="E700" t="s">
        <v>39</v>
      </c>
      <c r="F700" t="s">
        <v>79</v>
      </c>
      <c r="G700">
        <v>0</v>
      </c>
      <c r="H700">
        <v>0</v>
      </c>
    </row>
    <row r="701" spans="1:8" x14ac:dyDescent="0.3">
      <c r="A701" t="s">
        <v>8</v>
      </c>
      <c r="B701">
        <v>2022</v>
      </c>
      <c r="C701" s="1">
        <v>44743</v>
      </c>
      <c r="D701" t="s">
        <v>100</v>
      </c>
      <c r="E701" t="s">
        <v>39</v>
      </c>
      <c r="F701" t="s">
        <v>80</v>
      </c>
      <c r="G701">
        <v>0</v>
      </c>
      <c r="H701">
        <v>5</v>
      </c>
    </row>
    <row r="702" spans="1:8" x14ac:dyDescent="0.3">
      <c r="A702" t="s">
        <v>8</v>
      </c>
      <c r="B702">
        <v>2022</v>
      </c>
      <c r="C702" s="1">
        <v>44743</v>
      </c>
      <c r="D702" t="s">
        <v>100</v>
      </c>
      <c r="E702" t="s">
        <v>39</v>
      </c>
      <c r="F702" t="s">
        <v>81</v>
      </c>
      <c r="G702">
        <v>0</v>
      </c>
      <c r="H702">
        <v>23</v>
      </c>
    </row>
    <row r="703" spans="1:8" x14ac:dyDescent="0.3">
      <c r="A703" t="s">
        <v>8</v>
      </c>
      <c r="B703">
        <v>2022</v>
      </c>
      <c r="C703" s="1">
        <v>44743</v>
      </c>
      <c r="D703" t="s">
        <v>100</v>
      </c>
      <c r="E703" t="s">
        <v>39</v>
      </c>
      <c r="F703" t="s">
        <v>82</v>
      </c>
      <c r="G703">
        <v>0</v>
      </c>
      <c r="H703">
        <v>0</v>
      </c>
    </row>
    <row r="704" spans="1:8" x14ac:dyDescent="0.3">
      <c r="A704" t="s">
        <v>8</v>
      </c>
      <c r="B704">
        <v>2022</v>
      </c>
      <c r="C704" s="1">
        <v>44743</v>
      </c>
      <c r="D704" t="s">
        <v>100</v>
      </c>
      <c r="E704" t="s">
        <v>39</v>
      </c>
      <c r="F704" t="s">
        <v>83</v>
      </c>
      <c r="G704">
        <v>0</v>
      </c>
      <c r="H704">
        <v>0</v>
      </c>
    </row>
    <row r="705" spans="1:8" x14ac:dyDescent="0.3">
      <c r="A705" t="s">
        <v>8</v>
      </c>
      <c r="B705">
        <v>2022</v>
      </c>
      <c r="C705" s="1">
        <v>44743</v>
      </c>
      <c r="D705" t="s">
        <v>100</v>
      </c>
      <c r="E705" t="s">
        <v>39</v>
      </c>
      <c r="F705" t="s">
        <v>94</v>
      </c>
      <c r="G705">
        <v>0</v>
      </c>
      <c r="H705">
        <v>0</v>
      </c>
    </row>
    <row r="706" spans="1:8" x14ac:dyDescent="0.3">
      <c r="A706" t="s">
        <v>8</v>
      </c>
      <c r="B706">
        <v>2022</v>
      </c>
      <c r="C706" s="1">
        <v>44743</v>
      </c>
      <c r="D706" t="s">
        <v>100</v>
      </c>
      <c r="E706" t="s">
        <v>39</v>
      </c>
      <c r="F706" t="s">
        <v>101</v>
      </c>
      <c r="G706">
        <v>0</v>
      </c>
      <c r="H706">
        <v>0</v>
      </c>
    </row>
    <row r="707" spans="1:8" x14ac:dyDescent="0.3">
      <c r="A707" t="s">
        <v>8</v>
      </c>
      <c r="B707">
        <v>2022</v>
      </c>
      <c r="C707" s="1">
        <v>44470</v>
      </c>
      <c r="D707" t="s">
        <v>102</v>
      </c>
      <c r="E707" t="s">
        <v>41</v>
      </c>
      <c r="F707" t="s">
        <v>61</v>
      </c>
      <c r="G707">
        <v>2072028</v>
      </c>
      <c r="H707">
        <v>30</v>
      </c>
    </row>
    <row r="708" spans="1:8" x14ac:dyDescent="0.3">
      <c r="A708" t="s">
        <v>8</v>
      </c>
      <c r="B708">
        <v>2022</v>
      </c>
      <c r="C708" s="1">
        <v>44470</v>
      </c>
      <c r="D708" t="s">
        <v>102</v>
      </c>
      <c r="E708" t="s">
        <v>41</v>
      </c>
      <c r="F708" t="s">
        <v>62</v>
      </c>
      <c r="G708">
        <v>0</v>
      </c>
      <c r="H708">
        <v>4</v>
      </c>
    </row>
    <row r="709" spans="1:8" x14ac:dyDescent="0.3">
      <c r="A709" t="s">
        <v>8</v>
      </c>
      <c r="B709">
        <v>2022</v>
      </c>
      <c r="C709" s="1">
        <v>44470</v>
      </c>
      <c r="D709" t="s">
        <v>102</v>
      </c>
      <c r="E709" t="s">
        <v>41</v>
      </c>
      <c r="F709" t="s">
        <v>63</v>
      </c>
      <c r="G709">
        <v>0</v>
      </c>
      <c r="H709">
        <v>58</v>
      </c>
    </row>
    <row r="710" spans="1:8" x14ac:dyDescent="0.3">
      <c r="A710" t="s">
        <v>8</v>
      </c>
      <c r="B710">
        <v>2022</v>
      </c>
      <c r="C710" s="1">
        <v>44470</v>
      </c>
      <c r="D710" t="s">
        <v>102</v>
      </c>
      <c r="E710" t="s">
        <v>41</v>
      </c>
      <c r="F710" t="s">
        <v>64</v>
      </c>
      <c r="G710">
        <v>1</v>
      </c>
      <c r="H710">
        <v>1</v>
      </c>
    </row>
    <row r="711" spans="1:8" x14ac:dyDescent="0.3">
      <c r="A711" t="s">
        <v>8</v>
      </c>
      <c r="B711">
        <v>2022</v>
      </c>
      <c r="C711" s="1">
        <v>44470</v>
      </c>
      <c r="D711" t="s">
        <v>102</v>
      </c>
      <c r="E711" t="s">
        <v>41</v>
      </c>
      <c r="F711" t="s">
        <v>65</v>
      </c>
      <c r="G711">
        <v>0</v>
      </c>
      <c r="H711">
        <v>4</v>
      </c>
    </row>
    <row r="712" spans="1:8" x14ac:dyDescent="0.3">
      <c r="A712" t="s">
        <v>8</v>
      </c>
      <c r="B712">
        <v>2022</v>
      </c>
      <c r="C712" s="1">
        <v>44470</v>
      </c>
      <c r="D712" t="s">
        <v>102</v>
      </c>
      <c r="E712" t="s">
        <v>41</v>
      </c>
      <c r="F712" t="s">
        <v>66</v>
      </c>
      <c r="G712">
        <v>0</v>
      </c>
      <c r="H712">
        <v>0</v>
      </c>
    </row>
    <row r="713" spans="1:8" x14ac:dyDescent="0.3">
      <c r="A713" t="s">
        <v>8</v>
      </c>
      <c r="B713">
        <v>2022</v>
      </c>
      <c r="C713" s="1">
        <v>44470</v>
      </c>
      <c r="D713" t="s">
        <v>102</v>
      </c>
      <c r="E713" t="s">
        <v>41</v>
      </c>
      <c r="F713" t="s">
        <v>67</v>
      </c>
      <c r="G713">
        <v>0</v>
      </c>
      <c r="H713">
        <v>0</v>
      </c>
    </row>
    <row r="714" spans="1:8" x14ac:dyDescent="0.3">
      <c r="A714" t="s">
        <v>8</v>
      </c>
      <c r="B714">
        <v>2022</v>
      </c>
      <c r="C714" s="1">
        <v>44470</v>
      </c>
      <c r="D714" t="s">
        <v>102</v>
      </c>
      <c r="E714" t="s">
        <v>41</v>
      </c>
      <c r="F714" t="s">
        <v>68</v>
      </c>
      <c r="G714">
        <v>139305</v>
      </c>
      <c r="H714">
        <v>9302</v>
      </c>
    </row>
    <row r="715" spans="1:8" x14ac:dyDescent="0.3">
      <c r="A715" t="s">
        <v>8</v>
      </c>
      <c r="B715">
        <v>2022</v>
      </c>
      <c r="C715" s="1">
        <v>44470</v>
      </c>
      <c r="D715" t="s">
        <v>102</v>
      </c>
      <c r="E715" t="s">
        <v>41</v>
      </c>
      <c r="F715" t="s">
        <v>69</v>
      </c>
      <c r="G715">
        <v>1</v>
      </c>
      <c r="H715">
        <v>0</v>
      </c>
    </row>
    <row r="716" spans="1:8" x14ac:dyDescent="0.3">
      <c r="A716" t="s">
        <v>8</v>
      </c>
      <c r="B716">
        <v>2022</v>
      </c>
      <c r="C716" s="1">
        <v>44470</v>
      </c>
      <c r="D716" t="s">
        <v>102</v>
      </c>
      <c r="E716" t="s">
        <v>41</v>
      </c>
      <c r="F716" t="s">
        <v>70</v>
      </c>
      <c r="G716">
        <v>1140908</v>
      </c>
      <c r="H716">
        <v>0</v>
      </c>
    </row>
    <row r="717" spans="1:8" x14ac:dyDescent="0.3">
      <c r="A717" t="s">
        <v>8</v>
      </c>
      <c r="B717">
        <v>2022</v>
      </c>
      <c r="C717" s="1">
        <v>44470</v>
      </c>
      <c r="D717" t="s">
        <v>102</v>
      </c>
      <c r="E717" t="s">
        <v>41</v>
      </c>
      <c r="F717" t="s">
        <v>71</v>
      </c>
      <c r="G717">
        <v>0</v>
      </c>
      <c r="H717">
        <v>2</v>
      </c>
    </row>
    <row r="718" spans="1:8" x14ac:dyDescent="0.3">
      <c r="A718" t="s">
        <v>8</v>
      </c>
      <c r="B718">
        <v>2022</v>
      </c>
      <c r="C718" s="1">
        <v>44470</v>
      </c>
      <c r="D718" t="s">
        <v>102</v>
      </c>
      <c r="E718" t="s">
        <v>41</v>
      </c>
      <c r="F718" t="s">
        <v>72</v>
      </c>
      <c r="G718">
        <v>0</v>
      </c>
      <c r="H718">
        <v>4749</v>
      </c>
    </row>
    <row r="719" spans="1:8" x14ac:dyDescent="0.3">
      <c r="A719" t="s">
        <v>8</v>
      </c>
      <c r="B719">
        <v>2022</v>
      </c>
      <c r="C719" s="1">
        <v>44470</v>
      </c>
      <c r="D719" t="s">
        <v>102</v>
      </c>
      <c r="E719" t="s">
        <v>41</v>
      </c>
      <c r="F719" t="s">
        <v>73</v>
      </c>
      <c r="G719">
        <v>0</v>
      </c>
      <c r="H719">
        <v>37</v>
      </c>
    </row>
    <row r="720" spans="1:8" x14ac:dyDescent="0.3">
      <c r="A720" t="s">
        <v>8</v>
      </c>
      <c r="B720">
        <v>2022</v>
      </c>
      <c r="C720" s="1">
        <v>44470</v>
      </c>
      <c r="D720" t="s">
        <v>102</v>
      </c>
      <c r="E720" t="s">
        <v>41</v>
      </c>
      <c r="F720" t="s">
        <v>74</v>
      </c>
      <c r="G720">
        <v>0</v>
      </c>
      <c r="H720">
        <v>4</v>
      </c>
    </row>
    <row r="721" spans="1:8" x14ac:dyDescent="0.3">
      <c r="A721" t="s">
        <v>8</v>
      </c>
      <c r="B721">
        <v>2022</v>
      </c>
      <c r="C721" s="1">
        <v>44470</v>
      </c>
      <c r="D721" t="s">
        <v>102</v>
      </c>
      <c r="E721" t="s">
        <v>41</v>
      </c>
      <c r="F721" t="s">
        <v>75</v>
      </c>
      <c r="G721">
        <v>0</v>
      </c>
      <c r="H721">
        <v>5</v>
      </c>
    </row>
    <row r="722" spans="1:8" x14ac:dyDescent="0.3">
      <c r="A722" t="s">
        <v>8</v>
      </c>
      <c r="B722">
        <v>2022</v>
      </c>
      <c r="C722" s="1">
        <v>44470</v>
      </c>
      <c r="D722" t="s">
        <v>102</v>
      </c>
      <c r="E722" t="s">
        <v>41</v>
      </c>
      <c r="F722" t="s">
        <v>76</v>
      </c>
      <c r="G722">
        <v>0</v>
      </c>
      <c r="H722">
        <v>1</v>
      </c>
    </row>
    <row r="723" spans="1:8" x14ac:dyDescent="0.3">
      <c r="A723" t="s">
        <v>8</v>
      </c>
      <c r="B723">
        <v>2022</v>
      </c>
      <c r="C723" s="1">
        <v>44470</v>
      </c>
      <c r="D723" t="s">
        <v>102</v>
      </c>
      <c r="E723" t="s">
        <v>41</v>
      </c>
      <c r="F723" t="s">
        <v>77</v>
      </c>
      <c r="G723">
        <v>351562</v>
      </c>
      <c r="H723">
        <v>0</v>
      </c>
    </row>
    <row r="724" spans="1:8" x14ac:dyDescent="0.3">
      <c r="A724" t="s">
        <v>8</v>
      </c>
      <c r="B724">
        <v>2022</v>
      </c>
      <c r="C724" s="1">
        <v>44470</v>
      </c>
      <c r="D724" t="s">
        <v>102</v>
      </c>
      <c r="E724" t="s">
        <v>41</v>
      </c>
      <c r="F724" t="s">
        <v>78</v>
      </c>
      <c r="G724">
        <v>0</v>
      </c>
      <c r="H724">
        <v>1369</v>
      </c>
    </row>
    <row r="725" spans="1:8" x14ac:dyDescent="0.3">
      <c r="A725" t="s">
        <v>8</v>
      </c>
      <c r="B725">
        <v>2022</v>
      </c>
      <c r="C725" s="1">
        <v>44470</v>
      </c>
      <c r="D725" t="s">
        <v>102</v>
      </c>
      <c r="E725" t="s">
        <v>41</v>
      </c>
      <c r="F725" t="s">
        <v>79</v>
      </c>
      <c r="G725">
        <v>0</v>
      </c>
      <c r="H725">
        <v>0</v>
      </c>
    </row>
    <row r="726" spans="1:8" x14ac:dyDescent="0.3">
      <c r="A726" t="s">
        <v>8</v>
      </c>
      <c r="B726">
        <v>2022</v>
      </c>
      <c r="C726" s="1">
        <v>44470</v>
      </c>
      <c r="D726" t="s">
        <v>102</v>
      </c>
      <c r="E726" t="s">
        <v>41</v>
      </c>
      <c r="F726" t="s">
        <v>80</v>
      </c>
      <c r="G726">
        <v>0</v>
      </c>
      <c r="H726">
        <v>5</v>
      </c>
    </row>
    <row r="727" spans="1:8" x14ac:dyDescent="0.3">
      <c r="A727" t="s">
        <v>8</v>
      </c>
      <c r="B727">
        <v>2022</v>
      </c>
      <c r="C727" s="1">
        <v>44470</v>
      </c>
      <c r="D727" t="s">
        <v>102</v>
      </c>
      <c r="E727" t="s">
        <v>41</v>
      </c>
      <c r="F727" t="s">
        <v>81</v>
      </c>
      <c r="G727">
        <v>0</v>
      </c>
      <c r="H727">
        <v>37</v>
      </c>
    </row>
    <row r="728" spans="1:8" x14ac:dyDescent="0.3">
      <c r="A728" t="s">
        <v>8</v>
      </c>
      <c r="B728">
        <v>2022</v>
      </c>
      <c r="C728" s="1">
        <v>44470</v>
      </c>
      <c r="D728" t="s">
        <v>102</v>
      </c>
      <c r="E728" t="s">
        <v>41</v>
      </c>
      <c r="F728" t="s">
        <v>82</v>
      </c>
      <c r="G728">
        <v>0</v>
      </c>
      <c r="H728">
        <v>0</v>
      </c>
    </row>
    <row r="729" spans="1:8" x14ac:dyDescent="0.3">
      <c r="A729" t="s">
        <v>8</v>
      </c>
      <c r="B729">
        <v>2022</v>
      </c>
      <c r="C729" s="1">
        <v>44470</v>
      </c>
      <c r="D729" t="s">
        <v>102</v>
      </c>
      <c r="E729" t="s">
        <v>41</v>
      </c>
      <c r="F729" t="s">
        <v>83</v>
      </c>
      <c r="G729">
        <v>0</v>
      </c>
      <c r="H729">
        <v>0</v>
      </c>
    </row>
    <row r="730" spans="1:8" x14ac:dyDescent="0.3">
      <c r="A730" t="s">
        <v>8</v>
      </c>
      <c r="B730">
        <v>2022</v>
      </c>
      <c r="C730" s="1">
        <v>44470</v>
      </c>
      <c r="D730" t="s">
        <v>102</v>
      </c>
      <c r="E730" t="s">
        <v>41</v>
      </c>
      <c r="F730" t="s">
        <v>84</v>
      </c>
      <c r="G730">
        <v>0</v>
      </c>
      <c r="H730">
        <v>0</v>
      </c>
    </row>
    <row r="731" spans="1:8" x14ac:dyDescent="0.3">
      <c r="A731" t="s">
        <v>8</v>
      </c>
      <c r="B731">
        <v>2022</v>
      </c>
      <c r="C731" s="1">
        <v>44470</v>
      </c>
      <c r="D731" t="s">
        <v>102</v>
      </c>
      <c r="E731" t="s">
        <v>41</v>
      </c>
      <c r="F731" t="s">
        <v>85</v>
      </c>
      <c r="G731">
        <v>0</v>
      </c>
      <c r="H731">
        <v>0</v>
      </c>
    </row>
    <row r="732" spans="1:8" x14ac:dyDescent="0.3">
      <c r="A732" t="s">
        <v>8</v>
      </c>
      <c r="B732">
        <v>2023</v>
      </c>
      <c r="C732" s="1">
        <v>45017</v>
      </c>
      <c r="D732" t="s">
        <v>103</v>
      </c>
      <c r="E732" t="s">
        <v>10</v>
      </c>
      <c r="F732" t="s">
        <v>61</v>
      </c>
      <c r="G732">
        <v>2111370</v>
      </c>
      <c r="H732">
        <v>2</v>
      </c>
    </row>
    <row r="733" spans="1:8" x14ac:dyDescent="0.3">
      <c r="A733" t="s">
        <v>8</v>
      </c>
      <c r="B733">
        <v>2023</v>
      </c>
      <c r="C733" s="1">
        <v>45017</v>
      </c>
      <c r="D733" t="s">
        <v>103</v>
      </c>
      <c r="E733" t="s">
        <v>10</v>
      </c>
      <c r="F733" t="s">
        <v>62</v>
      </c>
      <c r="G733">
        <v>1</v>
      </c>
      <c r="H733">
        <v>4</v>
      </c>
    </row>
    <row r="734" spans="1:8" x14ac:dyDescent="0.3">
      <c r="A734" t="s">
        <v>8</v>
      </c>
      <c r="B734">
        <v>2023</v>
      </c>
      <c r="C734" s="1">
        <v>45017</v>
      </c>
      <c r="D734" t="s">
        <v>103</v>
      </c>
      <c r="E734" t="s">
        <v>10</v>
      </c>
      <c r="F734" t="s">
        <v>63</v>
      </c>
      <c r="G734">
        <v>10</v>
      </c>
      <c r="H734">
        <v>59</v>
      </c>
    </row>
    <row r="735" spans="1:8" x14ac:dyDescent="0.3">
      <c r="A735" t="s">
        <v>8</v>
      </c>
      <c r="B735">
        <v>2023</v>
      </c>
      <c r="C735" s="1">
        <v>45017</v>
      </c>
      <c r="D735" t="s">
        <v>103</v>
      </c>
      <c r="E735" t="s">
        <v>10</v>
      </c>
      <c r="F735" t="s">
        <v>64</v>
      </c>
      <c r="G735">
        <v>0</v>
      </c>
      <c r="H735">
        <v>0</v>
      </c>
    </row>
    <row r="736" spans="1:8" x14ac:dyDescent="0.3">
      <c r="A736" t="s">
        <v>8</v>
      </c>
      <c r="B736">
        <v>2023</v>
      </c>
      <c r="C736" s="1">
        <v>45017</v>
      </c>
      <c r="D736" t="s">
        <v>103</v>
      </c>
      <c r="E736" t="s">
        <v>10</v>
      </c>
      <c r="F736" t="s">
        <v>65</v>
      </c>
      <c r="G736">
        <v>0</v>
      </c>
      <c r="H736">
        <v>2</v>
      </c>
    </row>
    <row r="737" spans="1:8" x14ac:dyDescent="0.3">
      <c r="A737" t="s">
        <v>8</v>
      </c>
      <c r="B737">
        <v>2023</v>
      </c>
      <c r="C737" s="1">
        <v>45017</v>
      </c>
      <c r="D737" t="s">
        <v>103</v>
      </c>
      <c r="E737" t="s">
        <v>10</v>
      </c>
      <c r="F737" t="s">
        <v>66</v>
      </c>
      <c r="G737">
        <v>0</v>
      </c>
      <c r="H737">
        <v>1</v>
      </c>
    </row>
    <row r="738" spans="1:8" x14ac:dyDescent="0.3">
      <c r="A738" t="s">
        <v>8</v>
      </c>
      <c r="B738">
        <v>2023</v>
      </c>
      <c r="C738" s="1">
        <v>45017</v>
      </c>
      <c r="D738" t="s">
        <v>103</v>
      </c>
      <c r="E738" t="s">
        <v>10</v>
      </c>
      <c r="F738" t="s">
        <v>67</v>
      </c>
      <c r="G738">
        <v>0</v>
      </c>
      <c r="H738">
        <v>0</v>
      </c>
    </row>
    <row r="739" spans="1:8" x14ac:dyDescent="0.3">
      <c r="A739" t="s">
        <v>8</v>
      </c>
      <c r="B739">
        <v>2023</v>
      </c>
      <c r="C739" s="1">
        <v>45017</v>
      </c>
      <c r="D739" t="s">
        <v>103</v>
      </c>
      <c r="E739" t="s">
        <v>10</v>
      </c>
      <c r="F739" t="s">
        <v>68</v>
      </c>
      <c r="G739">
        <v>147372</v>
      </c>
      <c r="H739">
        <v>595</v>
      </c>
    </row>
    <row r="740" spans="1:8" x14ac:dyDescent="0.3">
      <c r="A740" t="s">
        <v>8</v>
      </c>
      <c r="B740">
        <v>2023</v>
      </c>
      <c r="C740" s="1">
        <v>45017</v>
      </c>
      <c r="D740" t="s">
        <v>103</v>
      </c>
      <c r="E740" t="s">
        <v>10</v>
      </c>
      <c r="F740" t="s">
        <v>70</v>
      </c>
      <c r="G740">
        <v>1163561</v>
      </c>
      <c r="H740">
        <v>0</v>
      </c>
    </row>
    <row r="741" spans="1:8" x14ac:dyDescent="0.3">
      <c r="A741" t="s">
        <v>8</v>
      </c>
      <c r="B741">
        <v>2023</v>
      </c>
      <c r="C741" s="1">
        <v>45017</v>
      </c>
      <c r="D741" t="s">
        <v>103</v>
      </c>
      <c r="E741" t="s">
        <v>10</v>
      </c>
      <c r="F741" t="s">
        <v>71</v>
      </c>
      <c r="G741">
        <v>0</v>
      </c>
      <c r="H741">
        <v>3</v>
      </c>
    </row>
    <row r="742" spans="1:8" x14ac:dyDescent="0.3">
      <c r="A742" t="s">
        <v>8</v>
      </c>
      <c r="B742">
        <v>2023</v>
      </c>
      <c r="C742" s="1">
        <v>45017</v>
      </c>
      <c r="D742" t="s">
        <v>103</v>
      </c>
      <c r="E742" t="s">
        <v>10</v>
      </c>
      <c r="F742" t="s">
        <v>72</v>
      </c>
      <c r="G742">
        <v>0</v>
      </c>
      <c r="H742">
        <v>4621</v>
      </c>
    </row>
    <row r="743" spans="1:8" x14ac:dyDescent="0.3">
      <c r="A743" t="s">
        <v>8</v>
      </c>
      <c r="B743">
        <v>2023</v>
      </c>
      <c r="C743" s="1">
        <v>45017</v>
      </c>
      <c r="D743" t="s">
        <v>103</v>
      </c>
      <c r="E743" t="s">
        <v>10</v>
      </c>
      <c r="F743" t="s">
        <v>73</v>
      </c>
      <c r="G743">
        <v>0</v>
      </c>
      <c r="H743">
        <v>25</v>
      </c>
    </row>
    <row r="744" spans="1:8" x14ac:dyDescent="0.3">
      <c r="A744" t="s">
        <v>8</v>
      </c>
      <c r="B744">
        <v>2023</v>
      </c>
      <c r="C744" s="1">
        <v>45017</v>
      </c>
      <c r="D744" t="s">
        <v>103</v>
      </c>
      <c r="E744" t="s">
        <v>10</v>
      </c>
      <c r="F744" t="s">
        <v>74</v>
      </c>
      <c r="G744">
        <v>0</v>
      </c>
      <c r="H744">
        <v>4</v>
      </c>
    </row>
    <row r="745" spans="1:8" x14ac:dyDescent="0.3">
      <c r="A745" t="s">
        <v>8</v>
      </c>
      <c r="B745">
        <v>2023</v>
      </c>
      <c r="C745" s="1">
        <v>45017</v>
      </c>
      <c r="D745" t="s">
        <v>103</v>
      </c>
      <c r="E745" t="s">
        <v>10</v>
      </c>
      <c r="F745" t="s">
        <v>75</v>
      </c>
      <c r="G745">
        <v>0</v>
      </c>
      <c r="H745">
        <v>3</v>
      </c>
    </row>
    <row r="746" spans="1:8" x14ac:dyDescent="0.3">
      <c r="A746" t="s">
        <v>8</v>
      </c>
      <c r="B746">
        <v>2023</v>
      </c>
      <c r="C746" s="1">
        <v>45017</v>
      </c>
      <c r="D746" t="s">
        <v>103</v>
      </c>
      <c r="E746" t="s">
        <v>10</v>
      </c>
      <c r="F746" t="s">
        <v>76</v>
      </c>
      <c r="G746">
        <v>0</v>
      </c>
      <c r="H746">
        <v>1</v>
      </c>
    </row>
    <row r="747" spans="1:8" x14ac:dyDescent="0.3">
      <c r="A747" t="s">
        <v>8</v>
      </c>
      <c r="B747">
        <v>2023</v>
      </c>
      <c r="C747" s="1">
        <v>45017</v>
      </c>
      <c r="D747" t="s">
        <v>103</v>
      </c>
      <c r="E747" t="s">
        <v>10</v>
      </c>
      <c r="F747" t="s">
        <v>77</v>
      </c>
      <c r="G747">
        <v>357134</v>
      </c>
      <c r="H747">
        <v>0</v>
      </c>
    </row>
    <row r="748" spans="1:8" x14ac:dyDescent="0.3">
      <c r="A748" t="s">
        <v>8</v>
      </c>
      <c r="B748">
        <v>2023</v>
      </c>
      <c r="C748" s="1">
        <v>45017</v>
      </c>
      <c r="D748" t="s">
        <v>103</v>
      </c>
      <c r="E748" t="s">
        <v>10</v>
      </c>
      <c r="F748" t="s">
        <v>78</v>
      </c>
      <c r="G748">
        <v>0</v>
      </c>
      <c r="H748">
        <v>1342</v>
      </c>
    </row>
    <row r="749" spans="1:8" x14ac:dyDescent="0.3">
      <c r="A749" t="s">
        <v>8</v>
      </c>
      <c r="B749">
        <v>2023</v>
      </c>
      <c r="C749" s="1">
        <v>45017</v>
      </c>
      <c r="D749" t="s">
        <v>103</v>
      </c>
      <c r="E749" t="s">
        <v>10</v>
      </c>
      <c r="F749" t="s">
        <v>80</v>
      </c>
      <c r="G749">
        <v>0</v>
      </c>
      <c r="H749">
        <v>5</v>
      </c>
    </row>
    <row r="750" spans="1:8" x14ac:dyDescent="0.3">
      <c r="A750" t="s">
        <v>8</v>
      </c>
      <c r="B750">
        <v>2023</v>
      </c>
      <c r="C750" s="1">
        <v>45017</v>
      </c>
      <c r="D750" t="s">
        <v>103</v>
      </c>
      <c r="E750" t="s">
        <v>10</v>
      </c>
      <c r="F750" t="s">
        <v>81</v>
      </c>
      <c r="G750">
        <v>0</v>
      </c>
      <c r="H750">
        <v>19</v>
      </c>
    </row>
    <row r="751" spans="1:8" x14ac:dyDescent="0.3">
      <c r="A751" t="s">
        <v>8</v>
      </c>
      <c r="B751">
        <v>2023</v>
      </c>
      <c r="C751" s="1">
        <v>45017</v>
      </c>
      <c r="D751" t="s">
        <v>103</v>
      </c>
      <c r="E751" t="s">
        <v>10</v>
      </c>
      <c r="F751" t="s">
        <v>82</v>
      </c>
      <c r="G751">
        <v>0</v>
      </c>
      <c r="H751">
        <v>0</v>
      </c>
    </row>
    <row r="752" spans="1:8" x14ac:dyDescent="0.3">
      <c r="A752" t="s">
        <v>8</v>
      </c>
      <c r="B752">
        <v>2023</v>
      </c>
      <c r="C752" s="1">
        <v>45017</v>
      </c>
      <c r="D752" t="s">
        <v>103</v>
      </c>
      <c r="E752" t="s">
        <v>10</v>
      </c>
      <c r="F752" t="s">
        <v>104</v>
      </c>
      <c r="G752">
        <v>0</v>
      </c>
      <c r="H752">
        <v>0</v>
      </c>
    </row>
    <row r="753" spans="1:8" x14ac:dyDescent="0.3">
      <c r="A753" t="s">
        <v>8</v>
      </c>
      <c r="B753">
        <v>2023</v>
      </c>
      <c r="C753" s="1">
        <v>45017</v>
      </c>
      <c r="D753" t="s">
        <v>103</v>
      </c>
      <c r="E753" t="s">
        <v>10</v>
      </c>
      <c r="F753" t="s">
        <v>83</v>
      </c>
      <c r="G753">
        <v>0</v>
      </c>
      <c r="H753">
        <v>0</v>
      </c>
    </row>
    <row r="754" spans="1:8" x14ac:dyDescent="0.3">
      <c r="A754" t="s">
        <v>8</v>
      </c>
      <c r="B754">
        <v>2023</v>
      </c>
      <c r="C754" s="1">
        <v>45017</v>
      </c>
      <c r="D754" t="s">
        <v>103</v>
      </c>
      <c r="E754" t="s">
        <v>10</v>
      </c>
      <c r="F754" t="s">
        <v>84</v>
      </c>
      <c r="G754">
        <v>0</v>
      </c>
      <c r="H754">
        <v>0</v>
      </c>
    </row>
    <row r="755" spans="1:8" x14ac:dyDescent="0.3">
      <c r="A755" t="s">
        <v>8</v>
      </c>
      <c r="B755">
        <v>2023</v>
      </c>
      <c r="C755" s="1">
        <v>45017</v>
      </c>
      <c r="D755" t="s">
        <v>103</v>
      </c>
      <c r="E755" t="s">
        <v>10</v>
      </c>
      <c r="F755" t="s">
        <v>85</v>
      </c>
      <c r="G755">
        <v>0</v>
      </c>
      <c r="H755">
        <v>0</v>
      </c>
    </row>
    <row r="756" spans="1:8" x14ac:dyDescent="0.3">
      <c r="A756" t="s">
        <v>8</v>
      </c>
      <c r="B756">
        <v>2023</v>
      </c>
      <c r="C756" s="1">
        <v>44927</v>
      </c>
      <c r="D756" t="s">
        <v>105</v>
      </c>
      <c r="E756" t="s">
        <v>31</v>
      </c>
      <c r="F756" t="s">
        <v>62</v>
      </c>
      <c r="G756">
        <v>0</v>
      </c>
      <c r="H756">
        <v>5</v>
      </c>
    </row>
    <row r="757" spans="1:8" x14ac:dyDescent="0.3">
      <c r="A757" t="s">
        <v>8</v>
      </c>
      <c r="B757">
        <v>2023</v>
      </c>
      <c r="C757" s="1">
        <v>44927</v>
      </c>
      <c r="D757" t="s">
        <v>105</v>
      </c>
      <c r="E757" t="s">
        <v>31</v>
      </c>
      <c r="F757" t="s">
        <v>63</v>
      </c>
      <c r="G757">
        <v>0</v>
      </c>
      <c r="H757">
        <v>61</v>
      </c>
    </row>
    <row r="758" spans="1:8" x14ac:dyDescent="0.3">
      <c r="A758" t="s">
        <v>8</v>
      </c>
      <c r="B758">
        <v>2023</v>
      </c>
      <c r="C758" s="1">
        <v>44927</v>
      </c>
      <c r="D758" t="s">
        <v>105</v>
      </c>
      <c r="E758" t="s">
        <v>31</v>
      </c>
      <c r="F758" t="s">
        <v>64</v>
      </c>
      <c r="G758">
        <v>0</v>
      </c>
      <c r="H758">
        <v>1</v>
      </c>
    </row>
    <row r="759" spans="1:8" x14ac:dyDescent="0.3">
      <c r="A759" t="s">
        <v>8</v>
      </c>
      <c r="B759">
        <v>2023</v>
      </c>
      <c r="C759" s="1">
        <v>44927</v>
      </c>
      <c r="D759" t="s">
        <v>105</v>
      </c>
      <c r="E759" t="s">
        <v>31</v>
      </c>
      <c r="F759" t="s">
        <v>65</v>
      </c>
      <c r="G759">
        <v>0</v>
      </c>
      <c r="H759">
        <v>3</v>
      </c>
    </row>
    <row r="760" spans="1:8" x14ac:dyDescent="0.3">
      <c r="A760" t="s">
        <v>8</v>
      </c>
      <c r="B760">
        <v>2023</v>
      </c>
      <c r="C760" s="1">
        <v>44927</v>
      </c>
      <c r="D760" t="s">
        <v>105</v>
      </c>
      <c r="E760" t="s">
        <v>31</v>
      </c>
      <c r="F760" t="s">
        <v>66</v>
      </c>
      <c r="G760">
        <v>0</v>
      </c>
      <c r="H760">
        <v>1</v>
      </c>
    </row>
    <row r="761" spans="1:8" x14ac:dyDescent="0.3">
      <c r="A761" t="s">
        <v>8</v>
      </c>
      <c r="B761">
        <v>2023</v>
      </c>
      <c r="C761" s="1">
        <v>44927</v>
      </c>
      <c r="D761" t="s">
        <v>105</v>
      </c>
      <c r="E761" t="s">
        <v>31</v>
      </c>
      <c r="F761" t="s">
        <v>67</v>
      </c>
      <c r="G761">
        <v>0</v>
      </c>
      <c r="H761">
        <v>0</v>
      </c>
    </row>
    <row r="762" spans="1:8" x14ac:dyDescent="0.3">
      <c r="A762" t="s">
        <v>8</v>
      </c>
      <c r="B762">
        <v>2023</v>
      </c>
      <c r="C762" s="1">
        <v>44927</v>
      </c>
      <c r="D762" t="s">
        <v>105</v>
      </c>
      <c r="E762" t="s">
        <v>31</v>
      </c>
      <c r="F762" t="s">
        <v>68</v>
      </c>
      <c r="G762">
        <v>138430</v>
      </c>
      <c r="H762">
        <v>10523</v>
      </c>
    </row>
    <row r="763" spans="1:8" x14ac:dyDescent="0.3">
      <c r="A763" t="s">
        <v>8</v>
      </c>
      <c r="B763">
        <v>2023</v>
      </c>
      <c r="C763" s="1">
        <v>44927</v>
      </c>
      <c r="D763" t="s">
        <v>105</v>
      </c>
      <c r="E763" t="s">
        <v>31</v>
      </c>
      <c r="F763" t="s">
        <v>69</v>
      </c>
      <c r="G763">
        <v>0</v>
      </c>
      <c r="H763">
        <v>0</v>
      </c>
    </row>
    <row r="764" spans="1:8" x14ac:dyDescent="0.3">
      <c r="A764" t="s">
        <v>8</v>
      </c>
      <c r="B764">
        <v>2023</v>
      </c>
      <c r="C764" s="1">
        <v>44927</v>
      </c>
      <c r="D764" t="s">
        <v>105</v>
      </c>
      <c r="E764" t="s">
        <v>31</v>
      </c>
      <c r="F764" t="s">
        <v>106</v>
      </c>
      <c r="G764">
        <v>2104962</v>
      </c>
      <c r="H764">
        <v>43</v>
      </c>
    </row>
    <row r="765" spans="1:8" x14ac:dyDescent="0.3">
      <c r="A765" t="s">
        <v>8</v>
      </c>
      <c r="B765">
        <v>2023</v>
      </c>
      <c r="C765" s="1">
        <v>44927</v>
      </c>
      <c r="D765" t="s">
        <v>105</v>
      </c>
      <c r="E765" t="s">
        <v>31</v>
      </c>
      <c r="F765" t="s">
        <v>70</v>
      </c>
      <c r="G765">
        <v>1160695</v>
      </c>
      <c r="H765">
        <v>0</v>
      </c>
    </row>
    <row r="766" spans="1:8" x14ac:dyDescent="0.3">
      <c r="A766" t="s">
        <v>8</v>
      </c>
      <c r="B766">
        <v>2023</v>
      </c>
      <c r="C766" s="1">
        <v>44927</v>
      </c>
      <c r="D766" t="s">
        <v>105</v>
      </c>
      <c r="E766" t="s">
        <v>31</v>
      </c>
      <c r="F766" t="s">
        <v>71</v>
      </c>
      <c r="G766">
        <v>0</v>
      </c>
      <c r="H766">
        <v>3</v>
      </c>
    </row>
    <row r="767" spans="1:8" x14ac:dyDescent="0.3">
      <c r="A767" t="s">
        <v>8</v>
      </c>
      <c r="B767">
        <v>2023</v>
      </c>
      <c r="C767" s="1">
        <v>44927</v>
      </c>
      <c r="D767" t="s">
        <v>105</v>
      </c>
      <c r="E767" t="s">
        <v>31</v>
      </c>
      <c r="F767" t="s">
        <v>72</v>
      </c>
      <c r="G767">
        <v>0</v>
      </c>
      <c r="H767">
        <v>4606</v>
      </c>
    </row>
    <row r="768" spans="1:8" x14ac:dyDescent="0.3">
      <c r="A768" t="s">
        <v>8</v>
      </c>
      <c r="B768">
        <v>2023</v>
      </c>
      <c r="C768" s="1">
        <v>44927</v>
      </c>
      <c r="D768" t="s">
        <v>105</v>
      </c>
      <c r="E768" t="s">
        <v>31</v>
      </c>
      <c r="F768" t="s">
        <v>73</v>
      </c>
      <c r="G768">
        <v>0</v>
      </c>
      <c r="H768">
        <v>29</v>
      </c>
    </row>
    <row r="769" spans="1:8" x14ac:dyDescent="0.3">
      <c r="A769" t="s">
        <v>8</v>
      </c>
      <c r="B769">
        <v>2023</v>
      </c>
      <c r="C769" s="1">
        <v>44927</v>
      </c>
      <c r="D769" t="s">
        <v>105</v>
      </c>
      <c r="E769" t="s">
        <v>31</v>
      </c>
      <c r="F769" t="s">
        <v>74</v>
      </c>
      <c r="G769">
        <v>0</v>
      </c>
      <c r="H769">
        <v>4</v>
      </c>
    </row>
    <row r="770" spans="1:8" x14ac:dyDescent="0.3">
      <c r="A770" t="s">
        <v>8</v>
      </c>
      <c r="B770">
        <v>2023</v>
      </c>
      <c r="C770" s="1">
        <v>44927</v>
      </c>
      <c r="D770" t="s">
        <v>105</v>
      </c>
      <c r="E770" t="s">
        <v>31</v>
      </c>
      <c r="F770" t="s">
        <v>75</v>
      </c>
      <c r="G770">
        <v>0</v>
      </c>
      <c r="H770">
        <v>4</v>
      </c>
    </row>
    <row r="771" spans="1:8" x14ac:dyDescent="0.3">
      <c r="A771" t="s">
        <v>8</v>
      </c>
      <c r="B771">
        <v>2023</v>
      </c>
      <c r="C771" s="1">
        <v>44927</v>
      </c>
      <c r="D771" t="s">
        <v>105</v>
      </c>
      <c r="E771" t="s">
        <v>31</v>
      </c>
      <c r="F771" t="s">
        <v>76</v>
      </c>
      <c r="G771">
        <v>0</v>
      </c>
      <c r="H771">
        <v>1</v>
      </c>
    </row>
    <row r="772" spans="1:8" x14ac:dyDescent="0.3">
      <c r="A772" t="s">
        <v>8</v>
      </c>
      <c r="B772">
        <v>2023</v>
      </c>
      <c r="C772" s="1">
        <v>44927</v>
      </c>
      <c r="D772" t="s">
        <v>105</v>
      </c>
      <c r="E772" t="s">
        <v>31</v>
      </c>
      <c r="F772" t="s">
        <v>77</v>
      </c>
      <c r="G772">
        <v>357014</v>
      </c>
      <c r="H772">
        <v>0</v>
      </c>
    </row>
    <row r="773" spans="1:8" x14ac:dyDescent="0.3">
      <c r="A773" t="s">
        <v>8</v>
      </c>
      <c r="B773">
        <v>2023</v>
      </c>
      <c r="C773" s="1">
        <v>44927</v>
      </c>
      <c r="D773" t="s">
        <v>105</v>
      </c>
      <c r="E773" t="s">
        <v>31</v>
      </c>
      <c r="F773" t="s">
        <v>78</v>
      </c>
      <c r="G773">
        <v>0</v>
      </c>
      <c r="H773">
        <v>1326</v>
      </c>
    </row>
    <row r="774" spans="1:8" x14ac:dyDescent="0.3">
      <c r="A774" t="s">
        <v>8</v>
      </c>
      <c r="B774">
        <v>2023</v>
      </c>
      <c r="C774" s="1">
        <v>44927</v>
      </c>
      <c r="D774" t="s">
        <v>105</v>
      </c>
      <c r="E774" t="s">
        <v>31</v>
      </c>
      <c r="F774" t="s">
        <v>79</v>
      </c>
      <c r="G774">
        <v>0</v>
      </c>
      <c r="H774">
        <v>0</v>
      </c>
    </row>
    <row r="775" spans="1:8" x14ac:dyDescent="0.3">
      <c r="A775" t="s">
        <v>8</v>
      </c>
      <c r="B775">
        <v>2023</v>
      </c>
      <c r="C775" s="1">
        <v>44927</v>
      </c>
      <c r="D775" t="s">
        <v>105</v>
      </c>
      <c r="E775" t="s">
        <v>31</v>
      </c>
      <c r="F775" t="s">
        <v>80</v>
      </c>
      <c r="G775">
        <v>0</v>
      </c>
      <c r="H775">
        <v>5</v>
      </c>
    </row>
    <row r="776" spans="1:8" x14ac:dyDescent="0.3">
      <c r="A776" t="s">
        <v>8</v>
      </c>
      <c r="B776">
        <v>2023</v>
      </c>
      <c r="C776" s="1">
        <v>44927</v>
      </c>
      <c r="D776" t="s">
        <v>105</v>
      </c>
      <c r="E776" t="s">
        <v>31</v>
      </c>
      <c r="F776" t="s">
        <v>81</v>
      </c>
      <c r="G776">
        <v>0</v>
      </c>
      <c r="H776">
        <v>28</v>
      </c>
    </row>
    <row r="777" spans="1:8" x14ac:dyDescent="0.3">
      <c r="A777" t="s">
        <v>8</v>
      </c>
      <c r="B777">
        <v>2023</v>
      </c>
      <c r="C777" s="1">
        <v>44927</v>
      </c>
      <c r="D777" t="s">
        <v>105</v>
      </c>
      <c r="E777" t="s">
        <v>31</v>
      </c>
      <c r="F777" t="s">
        <v>82</v>
      </c>
      <c r="G777">
        <v>0</v>
      </c>
      <c r="H777">
        <v>0</v>
      </c>
    </row>
    <row r="778" spans="1:8" x14ac:dyDescent="0.3">
      <c r="A778" t="s">
        <v>8</v>
      </c>
      <c r="B778">
        <v>2023</v>
      </c>
      <c r="C778" s="1">
        <v>44927</v>
      </c>
      <c r="D778" t="s">
        <v>105</v>
      </c>
      <c r="E778" t="s">
        <v>31</v>
      </c>
      <c r="F778" t="s">
        <v>83</v>
      </c>
      <c r="G778">
        <v>0</v>
      </c>
      <c r="H778">
        <v>0</v>
      </c>
    </row>
    <row r="779" spans="1:8" x14ac:dyDescent="0.3">
      <c r="A779" t="s">
        <v>8</v>
      </c>
      <c r="B779">
        <v>2023</v>
      </c>
      <c r="C779" s="1">
        <v>44927</v>
      </c>
      <c r="D779" t="s">
        <v>105</v>
      </c>
      <c r="E779" t="s">
        <v>31</v>
      </c>
      <c r="F779" t="s">
        <v>84</v>
      </c>
      <c r="G779">
        <v>0</v>
      </c>
      <c r="H779">
        <v>0</v>
      </c>
    </row>
    <row r="780" spans="1:8" x14ac:dyDescent="0.3">
      <c r="A780" t="s">
        <v>8</v>
      </c>
      <c r="B780">
        <v>2023</v>
      </c>
      <c r="C780" s="1">
        <v>44927</v>
      </c>
      <c r="D780" t="s">
        <v>105</v>
      </c>
      <c r="E780" t="s">
        <v>31</v>
      </c>
      <c r="F780" t="s">
        <v>85</v>
      </c>
      <c r="G780">
        <v>0</v>
      </c>
      <c r="H780">
        <v>0</v>
      </c>
    </row>
    <row r="781" spans="1:8" x14ac:dyDescent="0.3">
      <c r="A781" t="s">
        <v>8</v>
      </c>
      <c r="B781">
        <v>2023</v>
      </c>
      <c r="C781" s="1">
        <v>44835</v>
      </c>
      <c r="D781" t="s">
        <v>107</v>
      </c>
      <c r="E781" t="s">
        <v>41</v>
      </c>
      <c r="F781" t="s">
        <v>61</v>
      </c>
      <c r="G781">
        <v>2099987</v>
      </c>
      <c r="H781">
        <v>48</v>
      </c>
    </row>
    <row r="782" spans="1:8" x14ac:dyDescent="0.3">
      <c r="A782" t="s">
        <v>8</v>
      </c>
      <c r="B782">
        <v>2023</v>
      </c>
      <c r="C782" s="1">
        <v>44835</v>
      </c>
      <c r="D782" t="s">
        <v>107</v>
      </c>
      <c r="E782" t="s">
        <v>41</v>
      </c>
      <c r="F782" t="s">
        <v>62</v>
      </c>
      <c r="G782">
        <v>0</v>
      </c>
      <c r="H782">
        <v>5</v>
      </c>
    </row>
    <row r="783" spans="1:8" x14ac:dyDescent="0.3">
      <c r="A783" t="s">
        <v>8</v>
      </c>
      <c r="B783">
        <v>2023</v>
      </c>
      <c r="C783" s="1">
        <v>44835</v>
      </c>
      <c r="D783" t="s">
        <v>107</v>
      </c>
      <c r="E783" t="s">
        <v>41</v>
      </c>
      <c r="F783" t="s">
        <v>63</v>
      </c>
      <c r="G783">
        <v>1</v>
      </c>
      <c r="H783">
        <v>63</v>
      </c>
    </row>
    <row r="784" spans="1:8" x14ac:dyDescent="0.3">
      <c r="A784" t="s">
        <v>8</v>
      </c>
      <c r="B784">
        <v>2023</v>
      </c>
      <c r="C784" s="1">
        <v>44835</v>
      </c>
      <c r="D784" t="s">
        <v>107</v>
      </c>
      <c r="E784" t="s">
        <v>41</v>
      </c>
      <c r="F784" t="s">
        <v>64</v>
      </c>
      <c r="G784">
        <v>0</v>
      </c>
      <c r="H784">
        <v>1</v>
      </c>
    </row>
    <row r="785" spans="1:8" x14ac:dyDescent="0.3">
      <c r="A785" t="s">
        <v>8</v>
      </c>
      <c r="B785">
        <v>2023</v>
      </c>
      <c r="C785" s="1">
        <v>44835</v>
      </c>
      <c r="D785" t="s">
        <v>107</v>
      </c>
      <c r="E785" t="s">
        <v>41</v>
      </c>
      <c r="F785" t="s">
        <v>65</v>
      </c>
      <c r="G785">
        <v>0</v>
      </c>
      <c r="H785">
        <v>3</v>
      </c>
    </row>
    <row r="786" spans="1:8" x14ac:dyDescent="0.3">
      <c r="A786" t="s">
        <v>8</v>
      </c>
      <c r="B786">
        <v>2023</v>
      </c>
      <c r="C786" s="1">
        <v>44835</v>
      </c>
      <c r="D786" t="s">
        <v>107</v>
      </c>
      <c r="E786" t="s">
        <v>41</v>
      </c>
      <c r="F786" t="s">
        <v>66</v>
      </c>
      <c r="G786">
        <v>0</v>
      </c>
      <c r="H786">
        <v>1</v>
      </c>
    </row>
    <row r="787" spans="1:8" x14ac:dyDescent="0.3">
      <c r="A787" t="s">
        <v>8</v>
      </c>
      <c r="B787">
        <v>2023</v>
      </c>
      <c r="C787" s="1">
        <v>44835</v>
      </c>
      <c r="D787" t="s">
        <v>107</v>
      </c>
      <c r="E787" t="s">
        <v>41</v>
      </c>
      <c r="F787" t="s">
        <v>67</v>
      </c>
      <c r="G787">
        <v>0</v>
      </c>
      <c r="H787">
        <v>0</v>
      </c>
    </row>
    <row r="788" spans="1:8" x14ac:dyDescent="0.3">
      <c r="A788" t="s">
        <v>8</v>
      </c>
      <c r="B788">
        <v>2023</v>
      </c>
      <c r="C788" s="1">
        <v>44835</v>
      </c>
      <c r="D788" t="s">
        <v>107</v>
      </c>
      <c r="E788" t="s">
        <v>41</v>
      </c>
      <c r="F788" t="s">
        <v>68</v>
      </c>
      <c r="G788">
        <v>138676</v>
      </c>
      <c r="H788">
        <v>10725</v>
      </c>
    </row>
    <row r="789" spans="1:8" x14ac:dyDescent="0.3">
      <c r="A789" t="s">
        <v>8</v>
      </c>
      <c r="B789">
        <v>2023</v>
      </c>
      <c r="C789" s="1">
        <v>44835</v>
      </c>
      <c r="D789" t="s">
        <v>107</v>
      </c>
      <c r="E789" t="s">
        <v>41</v>
      </c>
      <c r="F789" t="s">
        <v>69</v>
      </c>
      <c r="G789">
        <v>0</v>
      </c>
      <c r="H789">
        <v>0</v>
      </c>
    </row>
    <row r="790" spans="1:8" x14ac:dyDescent="0.3">
      <c r="A790" t="s">
        <v>8</v>
      </c>
      <c r="B790">
        <v>2023</v>
      </c>
      <c r="C790" s="1">
        <v>44835</v>
      </c>
      <c r="D790" t="s">
        <v>107</v>
      </c>
      <c r="E790" t="s">
        <v>41</v>
      </c>
      <c r="F790" t="s">
        <v>70</v>
      </c>
      <c r="G790">
        <v>1155352</v>
      </c>
      <c r="H790">
        <v>0</v>
      </c>
    </row>
    <row r="791" spans="1:8" x14ac:dyDescent="0.3">
      <c r="A791" t="s">
        <v>8</v>
      </c>
      <c r="B791">
        <v>2023</v>
      </c>
      <c r="C791" s="1">
        <v>44835</v>
      </c>
      <c r="D791" t="s">
        <v>107</v>
      </c>
      <c r="E791" t="s">
        <v>41</v>
      </c>
      <c r="F791" t="s">
        <v>71</v>
      </c>
      <c r="G791">
        <v>0</v>
      </c>
      <c r="H791">
        <v>3</v>
      </c>
    </row>
    <row r="792" spans="1:8" x14ac:dyDescent="0.3">
      <c r="A792" t="s">
        <v>8</v>
      </c>
      <c r="B792">
        <v>2023</v>
      </c>
      <c r="C792" s="1">
        <v>44835</v>
      </c>
      <c r="D792" t="s">
        <v>107</v>
      </c>
      <c r="E792" t="s">
        <v>41</v>
      </c>
      <c r="F792" t="s">
        <v>72</v>
      </c>
      <c r="G792">
        <v>0</v>
      </c>
      <c r="H792">
        <v>4546</v>
      </c>
    </row>
    <row r="793" spans="1:8" x14ac:dyDescent="0.3">
      <c r="A793" t="s">
        <v>8</v>
      </c>
      <c r="B793">
        <v>2023</v>
      </c>
      <c r="C793" s="1">
        <v>44835</v>
      </c>
      <c r="D793" t="s">
        <v>107</v>
      </c>
      <c r="E793" t="s">
        <v>41</v>
      </c>
      <c r="F793" t="s">
        <v>73</v>
      </c>
      <c r="G793">
        <v>0</v>
      </c>
      <c r="H793">
        <v>31</v>
      </c>
    </row>
    <row r="794" spans="1:8" x14ac:dyDescent="0.3">
      <c r="A794" t="s">
        <v>8</v>
      </c>
      <c r="B794">
        <v>2023</v>
      </c>
      <c r="C794" s="1">
        <v>44835</v>
      </c>
      <c r="D794" t="s">
        <v>107</v>
      </c>
      <c r="E794" t="s">
        <v>41</v>
      </c>
      <c r="F794" t="s">
        <v>74</v>
      </c>
      <c r="G794">
        <v>0</v>
      </c>
      <c r="H794">
        <v>4</v>
      </c>
    </row>
    <row r="795" spans="1:8" x14ac:dyDescent="0.3">
      <c r="A795" t="s">
        <v>8</v>
      </c>
      <c r="B795">
        <v>2023</v>
      </c>
      <c r="C795" s="1">
        <v>44835</v>
      </c>
      <c r="D795" t="s">
        <v>107</v>
      </c>
      <c r="E795" t="s">
        <v>41</v>
      </c>
      <c r="F795" t="s">
        <v>75</v>
      </c>
      <c r="G795">
        <v>0</v>
      </c>
      <c r="H795">
        <v>5</v>
      </c>
    </row>
    <row r="796" spans="1:8" x14ac:dyDescent="0.3">
      <c r="A796" t="s">
        <v>8</v>
      </c>
      <c r="B796">
        <v>2023</v>
      </c>
      <c r="C796" s="1">
        <v>44835</v>
      </c>
      <c r="D796" t="s">
        <v>107</v>
      </c>
      <c r="E796" t="s">
        <v>41</v>
      </c>
      <c r="F796" t="s">
        <v>76</v>
      </c>
      <c r="G796">
        <v>0</v>
      </c>
      <c r="H796">
        <v>1</v>
      </c>
    </row>
    <row r="797" spans="1:8" x14ac:dyDescent="0.3">
      <c r="A797" t="s">
        <v>8</v>
      </c>
      <c r="B797">
        <v>2023</v>
      </c>
      <c r="C797" s="1">
        <v>44835</v>
      </c>
      <c r="D797" t="s">
        <v>107</v>
      </c>
      <c r="E797" t="s">
        <v>41</v>
      </c>
      <c r="F797" t="s">
        <v>77</v>
      </c>
      <c r="G797">
        <v>355311</v>
      </c>
      <c r="H797">
        <v>0</v>
      </c>
    </row>
    <row r="798" spans="1:8" x14ac:dyDescent="0.3">
      <c r="A798" t="s">
        <v>8</v>
      </c>
      <c r="B798">
        <v>2023</v>
      </c>
      <c r="C798" s="1">
        <v>44835</v>
      </c>
      <c r="D798" t="s">
        <v>107</v>
      </c>
      <c r="E798" t="s">
        <v>41</v>
      </c>
      <c r="F798" t="s">
        <v>78</v>
      </c>
      <c r="G798">
        <v>0</v>
      </c>
      <c r="H798">
        <v>1356</v>
      </c>
    </row>
    <row r="799" spans="1:8" x14ac:dyDescent="0.3">
      <c r="A799" t="s">
        <v>8</v>
      </c>
      <c r="B799">
        <v>2023</v>
      </c>
      <c r="C799" s="1">
        <v>44835</v>
      </c>
      <c r="D799" t="s">
        <v>107</v>
      </c>
      <c r="E799" t="s">
        <v>41</v>
      </c>
      <c r="F799" t="s">
        <v>79</v>
      </c>
      <c r="G799">
        <v>0</v>
      </c>
      <c r="H799">
        <v>0</v>
      </c>
    </row>
    <row r="800" spans="1:8" x14ac:dyDescent="0.3">
      <c r="A800" t="s">
        <v>8</v>
      </c>
      <c r="B800">
        <v>2023</v>
      </c>
      <c r="C800" s="1">
        <v>44835</v>
      </c>
      <c r="D800" t="s">
        <v>107</v>
      </c>
      <c r="E800" t="s">
        <v>41</v>
      </c>
      <c r="F800" t="s">
        <v>80</v>
      </c>
      <c r="G800">
        <v>0</v>
      </c>
      <c r="H800">
        <v>5</v>
      </c>
    </row>
    <row r="801" spans="1:8" x14ac:dyDescent="0.3">
      <c r="A801" t="s">
        <v>8</v>
      </c>
      <c r="B801">
        <v>2023</v>
      </c>
      <c r="C801" s="1">
        <v>44835</v>
      </c>
      <c r="D801" t="s">
        <v>107</v>
      </c>
      <c r="E801" t="s">
        <v>41</v>
      </c>
      <c r="F801" t="s">
        <v>81</v>
      </c>
      <c r="G801">
        <v>0</v>
      </c>
      <c r="H801">
        <v>40</v>
      </c>
    </row>
    <row r="802" spans="1:8" x14ac:dyDescent="0.3">
      <c r="A802" t="s">
        <v>8</v>
      </c>
      <c r="B802">
        <v>2023</v>
      </c>
      <c r="C802" s="1">
        <v>44835</v>
      </c>
      <c r="D802" t="s">
        <v>107</v>
      </c>
      <c r="E802" t="s">
        <v>41</v>
      </c>
      <c r="F802" t="s">
        <v>82</v>
      </c>
      <c r="G802">
        <v>0</v>
      </c>
      <c r="H802">
        <v>0</v>
      </c>
    </row>
    <row r="803" spans="1:8" x14ac:dyDescent="0.3">
      <c r="A803" t="s">
        <v>8</v>
      </c>
      <c r="B803">
        <v>2023</v>
      </c>
      <c r="C803" s="1">
        <v>44835</v>
      </c>
      <c r="D803" t="s">
        <v>107</v>
      </c>
      <c r="E803" t="s">
        <v>41</v>
      </c>
      <c r="F803" t="s">
        <v>83</v>
      </c>
      <c r="G803">
        <v>0</v>
      </c>
      <c r="H803">
        <v>0</v>
      </c>
    </row>
    <row r="804" spans="1:8" x14ac:dyDescent="0.3">
      <c r="A804" t="s">
        <v>8</v>
      </c>
      <c r="B804">
        <v>2023</v>
      </c>
      <c r="C804" s="1">
        <v>44835</v>
      </c>
      <c r="D804" t="s">
        <v>107</v>
      </c>
      <c r="E804" t="s">
        <v>41</v>
      </c>
      <c r="F804" t="s">
        <v>84</v>
      </c>
      <c r="G804">
        <v>0</v>
      </c>
      <c r="H804">
        <v>0</v>
      </c>
    </row>
    <row r="805" spans="1:8" x14ac:dyDescent="0.3">
      <c r="A805" t="s">
        <v>8</v>
      </c>
      <c r="B805">
        <v>2023</v>
      </c>
      <c r="C805" s="1">
        <v>44835</v>
      </c>
      <c r="D805" t="s">
        <v>107</v>
      </c>
      <c r="E805" t="s">
        <v>41</v>
      </c>
      <c r="F805" t="s">
        <v>85</v>
      </c>
      <c r="G805">
        <v>0</v>
      </c>
      <c r="H805">
        <v>0</v>
      </c>
    </row>
    <row r="806" spans="1:8" x14ac:dyDescent="0.3">
      <c r="A806" t="s">
        <v>108</v>
      </c>
      <c r="B806">
        <v>2015</v>
      </c>
      <c r="C806" s="1">
        <v>42095</v>
      </c>
      <c r="D806" t="s">
        <v>9</v>
      </c>
      <c r="E806" t="s">
        <v>10</v>
      </c>
      <c r="F806" t="s">
        <v>109</v>
      </c>
      <c r="G806">
        <v>8171</v>
      </c>
    </row>
    <row r="807" spans="1:8" x14ac:dyDescent="0.3">
      <c r="A807" t="s">
        <v>108</v>
      </c>
      <c r="B807">
        <v>2015</v>
      </c>
      <c r="C807" s="1">
        <v>42095</v>
      </c>
      <c r="D807" t="s">
        <v>9</v>
      </c>
      <c r="E807" t="s">
        <v>10</v>
      </c>
      <c r="F807" t="s">
        <v>110</v>
      </c>
      <c r="G807">
        <v>61</v>
      </c>
    </row>
    <row r="808" spans="1:8" x14ac:dyDescent="0.3">
      <c r="A808" t="s">
        <v>108</v>
      </c>
      <c r="B808">
        <v>2015</v>
      </c>
      <c r="C808" s="1">
        <v>42095</v>
      </c>
      <c r="D808" t="s">
        <v>9</v>
      </c>
      <c r="E808" t="s">
        <v>10</v>
      </c>
      <c r="F808" t="s">
        <v>111</v>
      </c>
      <c r="H808">
        <v>3</v>
      </c>
    </row>
    <row r="809" spans="1:8" x14ac:dyDescent="0.3">
      <c r="A809" t="s">
        <v>108</v>
      </c>
      <c r="B809">
        <v>2015</v>
      </c>
      <c r="C809" s="1">
        <v>42095</v>
      </c>
      <c r="D809" t="s">
        <v>9</v>
      </c>
      <c r="E809" t="s">
        <v>10</v>
      </c>
      <c r="F809" t="s">
        <v>112</v>
      </c>
      <c r="G809">
        <v>33</v>
      </c>
    </row>
    <row r="810" spans="1:8" x14ac:dyDescent="0.3">
      <c r="A810" t="s">
        <v>108</v>
      </c>
      <c r="B810">
        <v>2015</v>
      </c>
      <c r="C810" s="1">
        <v>42095</v>
      </c>
      <c r="D810" t="s">
        <v>9</v>
      </c>
      <c r="E810" t="s">
        <v>10</v>
      </c>
      <c r="F810" t="s">
        <v>113</v>
      </c>
      <c r="H810">
        <v>3</v>
      </c>
    </row>
    <row r="811" spans="1:8" x14ac:dyDescent="0.3">
      <c r="A811" t="s">
        <v>108</v>
      </c>
      <c r="B811">
        <v>2015</v>
      </c>
      <c r="C811" s="1">
        <v>42005</v>
      </c>
      <c r="D811" t="s">
        <v>30</v>
      </c>
      <c r="E811" t="s">
        <v>31</v>
      </c>
      <c r="F811" t="s">
        <v>114</v>
      </c>
      <c r="G811">
        <v>8124</v>
      </c>
    </row>
    <row r="812" spans="1:8" x14ac:dyDescent="0.3">
      <c r="A812" t="s">
        <v>108</v>
      </c>
      <c r="B812">
        <v>2015</v>
      </c>
      <c r="C812" s="1">
        <v>42005</v>
      </c>
      <c r="D812" t="s">
        <v>30</v>
      </c>
      <c r="E812" t="s">
        <v>31</v>
      </c>
      <c r="F812" t="s">
        <v>115</v>
      </c>
      <c r="G812">
        <v>61</v>
      </c>
    </row>
    <row r="813" spans="1:8" x14ac:dyDescent="0.3">
      <c r="A813" t="s">
        <v>108</v>
      </c>
      <c r="B813">
        <v>2015</v>
      </c>
      <c r="C813" s="1">
        <v>42005</v>
      </c>
      <c r="D813" t="s">
        <v>30</v>
      </c>
      <c r="E813" t="s">
        <v>31</v>
      </c>
      <c r="F813" t="s">
        <v>116</v>
      </c>
      <c r="H813">
        <v>3</v>
      </c>
    </row>
    <row r="814" spans="1:8" x14ac:dyDescent="0.3">
      <c r="A814" t="s">
        <v>108</v>
      </c>
      <c r="B814">
        <v>2015</v>
      </c>
      <c r="C814" s="1">
        <v>42005</v>
      </c>
      <c r="D814" t="s">
        <v>30</v>
      </c>
      <c r="E814" t="s">
        <v>31</v>
      </c>
      <c r="F814" t="s">
        <v>117</v>
      </c>
      <c r="G814">
        <v>33</v>
      </c>
    </row>
    <row r="815" spans="1:8" x14ac:dyDescent="0.3">
      <c r="A815" t="s">
        <v>108</v>
      </c>
      <c r="B815">
        <v>2015</v>
      </c>
      <c r="C815" s="1">
        <v>42005</v>
      </c>
      <c r="D815" t="s">
        <v>30</v>
      </c>
      <c r="E815" t="s">
        <v>31</v>
      </c>
      <c r="F815" t="s">
        <v>118</v>
      </c>
      <c r="H815">
        <v>3</v>
      </c>
    </row>
    <row r="816" spans="1:8" x14ac:dyDescent="0.3">
      <c r="A816" t="s">
        <v>108</v>
      </c>
      <c r="B816">
        <v>2015</v>
      </c>
      <c r="C816" s="1">
        <v>41821</v>
      </c>
      <c r="D816" t="s">
        <v>119</v>
      </c>
      <c r="E816" t="s">
        <v>120</v>
      </c>
      <c r="F816" t="s">
        <v>109</v>
      </c>
      <c r="G816">
        <v>8028</v>
      </c>
    </row>
    <row r="817" spans="1:8" x14ac:dyDescent="0.3">
      <c r="A817" t="s">
        <v>108</v>
      </c>
      <c r="B817">
        <v>2015</v>
      </c>
      <c r="C817" s="1">
        <v>41821</v>
      </c>
      <c r="D817" t="s">
        <v>119</v>
      </c>
      <c r="E817" t="s">
        <v>120</v>
      </c>
      <c r="F817" t="s">
        <v>110</v>
      </c>
      <c r="G817">
        <v>62</v>
      </c>
    </row>
    <row r="818" spans="1:8" x14ac:dyDescent="0.3">
      <c r="A818" t="s">
        <v>108</v>
      </c>
      <c r="B818">
        <v>2015</v>
      </c>
      <c r="C818" s="1">
        <v>41821</v>
      </c>
      <c r="D818" t="s">
        <v>119</v>
      </c>
      <c r="E818" t="s">
        <v>120</v>
      </c>
      <c r="F818" t="s">
        <v>111</v>
      </c>
      <c r="H818">
        <v>3</v>
      </c>
    </row>
    <row r="819" spans="1:8" x14ac:dyDescent="0.3">
      <c r="A819" t="s">
        <v>108</v>
      </c>
      <c r="B819">
        <v>2015</v>
      </c>
      <c r="C819" s="1">
        <v>41821</v>
      </c>
      <c r="D819" t="s">
        <v>119</v>
      </c>
      <c r="E819" t="s">
        <v>120</v>
      </c>
      <c r="F819" t="s">
        <v>121</v>
      </c>
      <c r="G819">
        <v>33</v>
      </c>
    </row>
    <row r="820" spans="1:8" x14ac:dyDescent="0.3">
      <c r="A820" t="s">
        <v>108</v>
      </c>
      <c r="B820">
        <v>2015</v>
      </c>
      <c r="C820" s="1">
        <v>41821</v>
      </c>
      <c r="D820" t="s">
        <v>119</v>
      </c>
      <c r="E820" t="s">
        <v>120</v>
      </c>
      <c r="F820" t="s">
        <v>113</v>
      </c>
      <c r="H820">
        <v>3</v>
      </c>
    </row>
    <row r="821" spans="1:8" x14ac:dyDescent="0.3">
      <c r="A821" t="s">
        <v>108</v>
      </c>
      <c r="B821">
        <v>2015</v>
      </c>
      <c r="C821" s="1">
        <v>41913</v>
      </c>
      <c r="D821" t="s">
        <v>40</v>
      </c>
      <c r="E821" t="s">
        <v>122</v>
      </c>
      <c r="F821" t="s">
        <v>109</v>
      </c>
      <c r="G821">
        <v>8103</v>
      </c>
    </row>
    <row r="822" spans="1:8" x14ac:dyDescent="0.3">
      <c r="A822" t="s">
        <v>108</v>
      </c>
      <c r="B822">
        <v>2015</v>
      </c>
      <c r="C822" s="1">
        <v>41913</v>
      </c>
      <c r="D822" t="s">
        <v>40</v>
      </c>
      <c r="E822" t="s">
        <v>122</v>
      </c>
      <c r="F822" t="s">
        <v>110</v>
      </c>
      <c r="G822">
        <v>62</v>
      </c>
    </row>
    <row r="823" spans="1:8" x14ac:dyDescent="0.3">
      <c r="A823" t="s">
        <v>108</v>
      </c>
      <c r="B823">
        <v>2015</v>
      </c>
      <c r="C823" s="1">
        <v>41913</v>
      </c>
      <c r="D823" t="s">
        <v>40</v>
      </c>
      <c r="E823" t="s">
        <v>122</v>
      </c>
      <c r="F823" t="s">
        <v>111</v>
      </c>
      <c r="H823">
        <v>3</v>
      </c>
    </row>
    <row r="824" spans="1:8" x14ac:dyDescent="0.3">
      <c r="A824" t="s">
        <v>108</v>
      </c>
      <c r="B824">
        <v>2015</v>
      </c>
      <c r="C824" s="1">
        <v>41913</v>
      </c>
      <c r="D824" t="s">
        <v>40</v>
      </c>
      <c r="E824" t="s">
        <v>122</v>
      </c>
      <c r="F824" t="s">
        <v>121</v>
      </c>
      <c r="G824">
        <v>33</v>
      </c>
    </row>
    <row r="825" spans="1:8" x14ac:dyDescent="0.3">
      <c r="A825" t="s">
        <v>108</v>
      </c>
      <c r="B825">
        <v>2015</v>
      </c>
      <c r="C825" s="1">
        <v>41913</v>
      </c>
      <c r="D825" t="s">
        <v>40</v>
      </c>
      <c r="E825" t="s">
        <v>122</v>
      </c>
      <c r="F825" t="s">
        <v>123</v>
      </c>
      <c r="H825">
        <v>3</v>
      </c>
    </row>
    <row r="826" spans="1:8" x14ac:dyDescent="0.3">
      <c r="A826" t="s">
        <v>108</v>
      </c>
      <c r="B826">
        <v>2016</v>
      </c>
      <c r="C826" s="1">
        <v>42461</v>
      </c>
      <c r="D826" t="s">
        <v>42</v>
      </c>
      <c r="E826" t="s">
        <v>10</v>
      </c>
      <c r="F826" t="s">
        <v>109</v>
      </c>
      <c r="G826">
        <v>8396</v>
      </c>
    </row>
    <row r="827" spans="1:8" x14ac:dyDescent="0.3">
      <c r="A827" t="s">
        <v>108</v>
      </c>
      <c r="B827">
        <v>2016</v>
      </c>
      <c r="C827" s="1">
        <v>42461</v>
      </c>
      <c r="D827" t="s">
        <v>42</v>
      </c>
      <c r="E827" t="s">
        <v>10</v>
      </c>
      <c r="F827" t="s">
        <v>110</v>
      </c>
      <c r="G827">
        <v>58</v>
      </c>
    </row>
    <row r="828" spans="1:8" x14ac:dyDescent="0.3">
      <c r="A828" t="s">
        <v>108</v>
      </c>
      <c r="B828">
        <v>2016</v>
      </c>
      <c r="C828" s="1">
        <v>42461</v>
      </c>
      <c r="D828" t="s">
        <v>42</v>
      </c>
      <c r="E828" t="s">
        <v>10</v>
      </c>
      <c r="F828" t="s">
        <v>111</v>
      </c>
      <c r="H828">
        <v>3</v>
      </c>
    </row>
    <row r="829" spans="1:8" x14ac:dyDescent="0.3">
      <c r="A829" t="s">
        <v>108</v>
      </c>
      <c r="B829">
        <v>2016</v>
      </c>
      <c r="C829" s="1">
        <v>42461</v>
      </c>
      <c r="D829" t="s">
        <v>42</v>
      </c>
      <c r="E829" t="s">
        <v>10</v>
      </c>
      <c r="F829" t="s">
        <v>112</v>
      </c>
      <c r="G829">
        <v>34</v>
      </c>
    </row>
    <row r="830" spans="1:8" x14ac:dyDescent="0.3">
      <c r="A830" t="s">
        <v>108</v>
      </c>
      <c r="B830">
        <v>2016</v>
      </c>
      <c r="C830" s="1">
        <v>42461</v>
      </c>
      <c r="D830" t="s">
        <v>42</v>
      </c>
      <c r="E830" t="s">
        <v>10</v>
      </c>
      <c r="F830" t="s">
        <v>124</v>
      </c>
      <c r="H830">
        <v>3</v>
      </c>
    </row>
    <row r="831" spans="1:8" x14ac:dyDescent="0.3">
      <c r="A831" t="s">
        <v>108</v>
      </c>
      <c r="B831">
        <v>2016</v>
      </c>
      <c r="C831" s="1">
        <v>42370</v>
      </c>
      <c r="D831" t="s">
        <v>43</v>
      </c>
      <c r="E831" t="s">
        <v>31</v>
      </c>
      <c r="F831" t="s">
        <v>109</v>
      </c>
      <c r="G831">
        <v>8363</v>
      </c>
    </row>
    <row r="832" spans="1:8" x14ac:dyDescent="0.3">
      <c r="A832" t="s">
        <v>108</v>
      </c>
      <c r="B832">
        <v>2016</v>
      </c>
      <c r="C832" s="1">
        <v>42370</v>
      </c>
      <c r="D832" t="s">
        <v>43</v>
      </c>
      <c r="E832" t="s">
        <v>31</v>
      </c>
      <c r="F832" t="s">
        <v>110</v>
      </c>
      <c r="G832">
        <v>57</v>
      </c>
    </row>
    <row r="833" spans="1:8" x14ac:dyDescent="0.3">
      <c r="A833" t="s">
        <v>108</v>
      </c>
      <c r="B833">
        <v>2016</v>
      </c>
      <c r="C833" s="1">
        <v>42370</v>
      </c>
      <c r="D833" t="s">
        <v>43</v>
      </c>
      <c r="E833" t="s">
        <v>31</v>
      </c>
      <c r="F833" t="s">
        <v>111</v>
      </c>
      <c r="H833">
        <v>3</v>
      </c>
    </row>
    <row r="834" spans="1:8" x14ac:dyDescent="0.3">
      <c r="A834" t="s">
        <v>108</v>
      </c>
      <c r="B834">
        <v>2016</v>
      </c>
      <c r="C834" s="1">
        <v>42370</v>
      </c>
      <c r="D834" t="s">
        <v>43</v>
      </c>
      <c r="E834" t="s">
        <v>31</v>
      </c>
      <c r="F834" t="s">
        <v>112</v>
      </c>
      <c r="G834">
        <v>34</v>
      </c>
    </row>
    <row r="835" spans="1:8" x14ac:dyDescent="0.3">
      <c r="A835" t="s">
        <v>108</v>
      </c>
      <c r="B835">
        <v>2016</v>
      </c>
      <c r="C835" s="1">
        <v>42370</v>
      </c>
      <c r="D835" t="s">
        <v>43</v>
      </c>
      <c r="E835" t="s">
        <v>31</v>
      </c>
      <c r="F835" t="s">
        <v>124</v>
      </c>
      <c r="H835">
        <v>3</v>
      </c>
    </row>
    <row r="836" spans="1:8" x14ac:dyDescent="0.3">
      <c r="A836" t="s">
        <v>108</v>
      </c>
      <c r="B836">
        <v>2016</v>
      </c>
      <c r="C836" s="1">
        <v>42186</v>
      </c>
      <c r="D836" t="s">
        <v>38</v>
      </c>
      <c r="E836" t="s">
        <v>120</v>
      </c>
      <c r="F836" t="s">
        <v>109</v>
      </c>
      <c r="G836">
        <v>8191</v>
      </c>
    </row>
    <row r="837" spans="1:8" x14ac:dyDescent="0.3">
      <c r="A837" t="s">
        <v>108</v>
      </c>
      <c r="B837">
        <v>2016</v>
      </c>
      <c r="C837" s="1">
        <v>42186</v>
      </c>
      <c r="D837" t="s">
        <v>38</v>
      </c>
      <c r="E837" t="s">
        <v>120</v>
      </c>
      <c r="F837" t="s">
        <v>110</v>
      </c>
      <c r="G837">
        <v>60</v>
      </c>
    </row>
    <row r="838" spans="1:8" x14ac:dyDescent="0.3">
      <c r="A838" t="s">
        <v>108</v>
      </c>
      <c r="B838">
        <v>2016</v>
      </c>
      <c r="C838" s="1">
        <v>42186</v>
      </c>
      <c r="D838" t="s">
        <v>38</v>
      </c>
      <c r="E838" t="s">
        <v>120</v>
      </c>
      <c r="F838" t="s">
        <v>111</v>
      </c>
      <c r="H838">
        <v>3</v>
      </c>
    </row>
    <row r="839" spans="1:8" x14ac:dyDescent="0.3">
      <c r="A839" t="s">
        <v>108</v>
      </c>
      <c r="B839">
        <v>2016</v>
      </c>
      <c r="C839" s="1">
        <v>42186</v>
      </c>
      <c r="D839" t="s">
        <v>38</v>
      </c>
      <c r="E839" t="s">
        <v>120</v>
      </c>
      <c r="F839" t="s">
        <v>112</v>
      </c>
      <c r="G839">
        <v>33</v>
      </c>
    </row>
    <row r="840" spans="1:8" x14ac:dyDescent="0.3">
      <c r="A840" t="s">
        <v>108</v>
      </c>
      <c r="B840">
        <v>2016</v>
      </c>
      <c r="C840" s="1">
        <v>42186</v>
      </c>
      <c r="D840" t="s">
        <v>38</v>
      </c>
      <c r="E840" t="s">
        <v>120</v>
      </c>
      <c r="F840" t="s">
        <v>113</v>
      </c>
      <c r="H840">
        <v>3</v>
      </c>
    </row>
    <row r="841" spans="1:8" x14ac:dyDescent="0.3">
      <c r="A841" t="s">
        <v>108</v>
      </c>
      <c r="B841">
        <v>2016</v>
      </c>
      <c r="C841" s="1">
        <v>42278</v>
      </c>
      <c r="D841" t="s">
        <v>51</v>
      </c>
      <c r="E841" t="s">
        <v>122</v>
      </c>
      <c r="F841" t="s">
        <v>109</v>
      </c>
      <c r="G841">
        <v>8327</v>
      </c>
    </row>
    <row r="842" spans="1:8" x14ac:dyDescent="0.3">
      <c r="A842" t="s">
        <v>108</v>
      </c>
      <c r="B842">
        <v>2016</v>
      </c>
      <c r="C842" s="1">
        <v>42278</v>
      </c>
      <c r="D842" t="s">
        <v>51</v>
      </c>
      <c r="E842" t="s">
        <v>122</v>
      </c>
      <c r="F842" t="s">
        <v>110</v>
      </c>
      <c r="G842">
        <v>60</v>
      </c>
    </row>
    <row r="843" spans="1:8" x14ac:dyDescent="0.3">
      <c r="A843" t="s">
        <v>108</v>
      </c>
      <c r="B843">
        <v>2016</v>
      </c>
      <c r="C843" s="1">
        <v>42278</v>
      </c>
      <c r="D843" t="s">
        <v>51</v>
      </c>
      <c r="E843" t="s">
        <v>122</v>
      </c>
      <c r="F843" t="s">
        <v>111</v>
      </c>
      <c r="H843">
        <v>3</v>
      </c>
    </row>
    <row r="844" spans="1:8" x14ac:dyDescent="0.3">
      <c r="A844" t="s">
        <v>108</v>
      </c>
      <c r="B844">
        <v>2016</v>
      </c>
      <c r="C844" s="1">
        <v>42278</v>
      </c>
      <c r="D844" t="s">
        <v>51</v>
      </c>
      <c r="E844" t="s">
        <v>122</v>
      </c>
      <c r="F844" t="s">
        <v>112</v>
      </c>
      <c r="G844">
        <v>34</v>
      </c>
    </row>
    <row r="845" spans="1:8" x14ac:dyDescent="0.3">
      <c r="A845" t="s">
        <v>108</v>
      </c>
      <c r="B845">
        <v>2016</v>
      </c>
      <c r="C845" s="1">
        <v>42278</v>
      </c>
      <c r="D845" t="s">
        <v>51</v>
      </c>
      <c r="E845" t="s">
        <v>122</v>
      </c>
      <c r="F845" t="s">
        <v>124</v>
      </c>
      <c r="H845">
        <v>3</v>
      </c>
    </row>
    <row r="846" spans="1:8" x14ac:dyDescent="0.3">
      <c r="A846" t="s">
        <v>108</v>
      </c>
      <c r="B846">
        <v>2017</v>
      </c>
      <c r="C846" s="1">
        <v>42826</v>
      </c>
      <c r="D846" t="s">
        <v>52</v>
      </c>
      <c r="E846" t="s">
        <v>10</v>
      </c>
      <c r="F846" t="s">
        <v>109</v>
      </c>
      <c r="G846">
        <v>8325</v>
      </c>
    </row>
    <row r="847" spans="1:8" x14ac:dyDescent="0.3">
      <c r="A847" t="s">
        <v>108</v>
      </c>
      <c r="B847">
        <v>2017</v>
      </c>
      <c r="C847" s="1">
        <v>42826</v>
      </c>
      <c r="D847" t="s">
        <v>52</v>
      </c>
      <c r="E847" t="s">
        <v>10</v>
      </c>
      <c r="F847" t="s">
        <v>110</v>
      </c>
      <c r="G847">
        <v>51</v>
      </c>
    </row>
    <row r="848" spans="1:8" x14ac:dyDescent="0.3">
      <c r="A848" t="s">
        <v>108</v>
      </c>
      <c r="B848">
        <v>2017</v>
      </c>
      <c r="C848" s="1">
        <v>42826</v>
      </c>
      <c r="D848" t="s">
        <v>52</v>
      </c>
      <c r="E848" t="s">
        <v>10</v>
      </c>
      <c r="F848" t="s">
        <v>111</v>
      </c>
      <c r="H848">
        <v>3</v>
      </c>
    </row>
    <row r="849" spans="1:8" x14ac:dyDescent="0.3">
      <c r="A849" t="s">
        <v>108</v>
      </c>
      <c r="B849">
        <v>2017</v>
      </c>
      <c r="C849" s="1">
        <v>42826</v>
      </c>
      <c r="D849" t="s">
        <v>52</v>
      </c>
      <c r="E849" t="s">
        <v>10</v>
      </c>
      <c r="F849" t="s">
        <v>112</v>
      </c>
      <c r="G849">
        <v>34</v>
      </c>
    </row>
    <row r="850" spans="1:8" x14ac:dyDescent="0.3">
      <c r="A850" t="s">
        <v>108</v>
      </c>
      <c r="B850">
        <v>2017</v>
      </c>
      <c r="C850" s="1">
        <v>42826</v>
      </c>
      <c r="D850" t="s">
        <v>52</v>
      </c>
      <c r="E850" t="s">
        <v>10</v>
      </c>
      <c r="F850" t="s">
        <v>124</v>
      </c>
      <c r="H850">
        <v>3</v>
      </c>
    </row>
    <row r="851" spans="1:8" x14ac:dyDescent="0.3">
      <c r="A851" t="s">
        <v>108</v>
      </c>
      <c r="B851">
        <v>2017</v>
      </c>
      <c r="C851" s="1">
        <v>42736</v>
      </c>
      <c r="D851" t="s">
        <v>53</v>
      </c>
      <c r="E851" t="s">
        <v>31</v>
      </c>
      <c r="F851" t="s">
        <v>109</v>
      </c>
      <c r="G851">
        <v>8579</v>
      </c>
    </row>
    <row r="852" spans="1:8" x14ac:dyDescent="0.3">
      <c r="A852" t="s">
        <v>108</v>
      </c>
      <c r="B852">
        <v>2017</v>
      </c>
      <c r="C852" s="1">
        <v>42736</v>
      </c>
      <c r="D852" t="s">
        <v>53</v>
      </c>
      <c r="E852" t="s">
        <v>31</v>
      </c>
      <c r="F852" t="s">
        <v>110</v>
      </c>
      <c r="G852">
        <v>54</v>
      </c>
    </row>
    <row r="853" spans="1:8" x14ac:dyDescent="0.3">
      <c r="A853" t="s">
        <v>108</v>
      </c>
      <c r="B853">
        <v>2017</v>
      </c>
      <c r="C853" s="1">
        <v>42736</v>
      </c>
      <c r="D853" t="s">
        <v>53</v>
      </c>
      <c r="E853" t="s">
        <v>31</v>
      </c>
      <c r="F853" t="s">
        <v>111</v>
      </c>
      <c r="H853">
        <v>3</v>
      </c>
    </row>
    <row r="854" spans="1:8" x14ac:dyDescent="0.3">
      <c r="A854" t="s">
        <v>108</v>
      </c>
      <c r="B854">
        <v>2017</v>
      </c>
      <c r="C854" s="1">
        <v>42736</v>
      </c>
      <c r="D854" t="s">
        <v>53</v>
      </c>
      <c r="E854" t="s">
        <v>31</v>
      </c>
      <c r="F854" t="s">
        <v>112</v>
      </c>
      <c r="G854">
        <v>35</v>
      </c>
    </row>
    <row r="855" spans="1:8" x14ac:dyDescent="0.3">
      <c r="A855" t="s">
        <v>108</v>
      </c>
      <c r="B855">
        <v>2017</v>
      </c>
      <c r="C855" s="1">
        <v>42736</v>
      </c>
      <c r="D855" t="s">
        <v>53</v>
      </c>
      <c r="E855" t="s">
        <v>31</v>
      </c>
      <c r="F855" t="s">
        <v>124</v>
      </c>
      <c r="H855">
        <v>3</v>
      </c>
    </row>
    <row r="856" spans="1:8" x14ac:dyDescent="0.3">
      <c r="A856" t="s">
        <v>108</v>
      </c>
      <c r="B856">
        <v>2017</v>
      </c>
      <c r="C856" s="1">
        <v>42552</v>
      </c>
      <c r="D856" t="s">
        <v>125</v>
      </c>
      <c r="E856" t="s">
        <v>120</v>
      </c>
      <c r="F856" t="s">
        <v>109</v>
      </c>
      <c r="G856">
        <v>8463</v>
      </c>
    </row>
    <row r="857" spans="1:8" x14ac:dyDescent="0.3">
      <c r="A857" t="s">
        <v>108</v>
      </c>
      <c r="B857">
        <v>2017</v>
      </c>
      <c r="C857" s="1">
        <v>42552</v>
      </c>
      <c r="D857" t="s">
        <v>125</v>
      </c>
      <c r="E857" t="s">
        <v>120</v>
      </c>
      <c r="F857" t="s">
        <v>110</v>
      </c>
      <c r="G857">
        <v>60</v>
      </c>
    </row>
    <row r="858" spans="1:8" x14ac:dyDescent="0.3">
      <c r="A858" t="s">
        <v>108</v>
      </c>
      <c r="B858">
        <v>2017</v>
      </c>
      <c r="C858" s="1">
        <v>42552</v>
      </c>
      <c r="D858" t="s">
        <v>125</v>
      </c>
      <c r="E858" t="s">
        <v>120</v>
      </c>
      <c r="F858" t="s">
        <v>111</v>
      </c>
      <c r="H858">
        <v>3</v>
      </c>
    </row>
    <row r="859" spans="1:8" x14ac:dyDescent="0.3">
      <c r="A859" t="s">
        <v>108</v>
      </c>
      <c r="B859">
        <v>2017</v>
      </c>
      <c r="C859" s="1">
        <v>42552</v>
      </c>
      <c r="D859" t="s">
        <v>125</v>
      </c>
      <c r="E859" t="s">
        <v>120</v>
      </c>
      <c r="F859" t="s">
        <v>112</v>
      </c>
      <c r="G859">
        <v>35</v>
      </c>
    </row>
    <row r="860" spans="1:8" x14ac:dyDescent="0.3">
      <c r="A860" t="s">
        <v>108</v>
      </c>
      <c r="B860">
        <v>2017</v>
      </c>
      <c r="C860" s="1">
        <v>42552</v>
      </c>
      <c r="D860" t="s">
        <v>125</v>
      </c>
      <c r="E860" t="s">
        <v>120</v>
      </c>
      <c r="F860" t="s">
        <v>124</v>
      </c>
      <c r="H860">
        <v>3</v>
      </c>
    </row>
    <row r="861" spans="1:8" x14ac:dyDescent="0.3">
      <c r="A861" t="s">
        <v>108</v>
      </c>
      <c r="B861">
        <v>2017</v>
      </c>
      <c r="C861" s="1">
        <v>42644</v>
      </c>
      <c r="D861" t="s">
        <v>55</v>
      </c>
      <c r="E861" t="s">
        <v>122</v>
      </c>
      <c r="F861" t="s">
        <v>109</v>
      </c>
      <c r="G861">
        <v>8547</v>
      </c>
    </row>
    <row r="862" spans="1:8" x14ac:dyDescent="0.3">
      <c r="A862" t="s">
        <v>108</v>
      </c>
      <c r="B862">
        <v>2017</v>
      </c>
      <c r="C862" s="1">
        <v>42644</v>
      </c>
      <c r="D862" t="s">
        <v>55</v>
      </c>
      <c r="E862" t="s">
        <v>122</v>
      </c>
      <c r="F862" t="s">
        <v>110</v>
      </c>
      <c r="G862">
        <v>55</v>
      </c>
    </row>
    <row r="863" spans="1:8" x14ac:dyDescent="0.3">
      <c r="A863" t="s">
        <v>108</v>
      </c>
      <c r="B863">
        <v>2017</v>
      </c>
      <c r="C863" s="1">
        <v>42644</v>
      </c>
      <c r="D863" t="s">
        <v>55</v>
      </c>
      <c r="E863" t="s">
        <v>122</v>
      </c>
      <c r="F863" t="s">
        <v>111</v>
      </c>
      <c r="H863">
        <v>3</v>
      </c>
    </row>
    <row r="864" spans="1:8" x14ac:dyDescent="0.3">
      <c r="A864" t="s">
        <v>108</v>
      </c>
      <c r="B864">
        <v>2017</v>
      </c>
      <c r="C864" s="1">
        <v>42644</v>
      </c>
      <c r="D864" t="s">
        <v>55</v>
      </c>
      <c r="E864" t="s">
        <v>122</v>
      </c>
      <c r="F864" t="s">
        <v>112</v>
      </c>
      <c r="G864">
        <v>35</v>
      </c>
    </row>
    <row r="865" spans="1:8" x14ac:dyDescent="0.3">
      <c r="A865" t="s">
        <v>108</v>
      </c>
      <c r="B865">
        <v>2017</v>
      </c>
      <c r="C865" s="1">
        <v>42644</v>
      </c>
      <c r="D865" t="s">
        <v>55</v>
      </c>
      <c r="E865" t="s">
        <v>122</v>
      </c>
      <c r="F865" t="s">
        <v>124</v>
      </c>
      <c r="H865">
        <v>3</v>
      </c>
    </row>
    <row r="866" spans="1:8" x14ac:dyDescent="0.3">
      <c r="A866" t="s">
        <v>108</v>
      </c>
      <c r="B866">
        <v>2018</v>
      </c>
      <c r="C866" s="1">
        <v>43191</v>
      </c>
      <c r="D866" t="s">
        <v>56</v>
      </c>
      <c r="E866" t="s">
        <v>10</v>
      </c>
      <c r="F866" t="s">
        <v>109</v>
      </c>
      <c r="G866">
        <v>8836</v>
      </c>
      <c r="H866">
        <v>0</v>
      </c>
    </row>
    <row r="867" spans="1:8" x14ac:dyDescent="0.3">
      <c r="A867" t="s">
        <v>108</v>
      </c>
      <c r="B867">
        <v>2018</v>
      </c>
      <c r="C867" s="1">
        <v>43191</v>
      </c>
      <c r="D867" t="s">
        <v>56</v>
      </c>
      <c r="E867" t="s">
        <v>10</v>
      </c>
      <c r="F867" t="s">
        <v>110</v>
      </c>
      <c r="G867">
        <v>50</v>
      </c>
      <c r="H867">
        <v>0</v>
      </c>
    </row>
    <row r="868" spans="1:8" x14ac:dyDescent="0.3">
      <c r="A868" t="s">
        <v>108</v>
      </c>
      <c r="B868">
        <v>2018</v>
      </c>
      <c r="C868" s="1">
        <v>43191</v>
      </c>
      <c r="D868" t="s">
        <v>56</v>
      </c>
      <c r="E868" t="s">
        <v>10</v>
      </c>
      <c r="F868" t="s">
        <v>111</v>
      </c>
      <c r="G868">
        <v>0</v>
      </c>
      <c r="H868">
        <v>4</v>
      </c>
    </row>
    <row r="869" spans="1:8" x14ac:dyDescent="0.3">
      <c r="A869" t="s">
        <v>108</v>
      </c>
      <c r="B869">
        <v>2018</v>
      </c>
      <c r="C869" s="1">
        <v>43191</v>
      </c>
      <c r="D869" t="s">
        <v>56</v>
      </c>
      <c r="E869" t="s">
        <v>10</v>
      </c>
      <c r="F869" t="s">
        <v>112</v>
      </c>
      <c r="G869">
        <v>35</v>
      </c>
      <c r="H869">
        <v>0</v>
      </c>
    </row>
    <row r="870" spans="1:8" x14ac:dyDescent="0.3">
      <c r="A870" t="s">
        <v>108</v>
      </c>
      <c r="B870">
        <v>2018</v>
      </c>
      <c r="C870" s="1">
        <v>43191</v>
      </c>
      <c r="D870" t="s">
        <v>56</v>
      </c>
      <c r="E870" t="s">
        <v>10</v>
      </c>
      <c r="F870" t="s">
        <v>124</v>
      </c>
      <c r="G870">
        <v>0</v>
      </c>
      <c r="H870">
        <v>3</v>
      </c>
    </row>
    <row r="871" spans="1:8" x14ac:dyDescent="0.3">
      <c r="A871" t="s">
        <v>108</v>
      </c>
      <c r="B871">
        <v>2018</v>
      </c>
      <c r="C871" s="1">
        <v>43101</v>
      </c>
      <c r="D871" t="s">
        <v>57</v>
      </c>
      <c r="E871" t="s">
        <v>31</v>
      </c>
      <c r="F871" t="s">
        <v>109</v>
      </c>
      <c r="G871">
        <v>8804</v>
      </c>
      <c r="H871">
        <v>0</v>
      </c>
    </row>
    <row r="872" spans="1:8" x14ac:dyDescent="0.3">
      <c r="A872" t="s">
        <v>108</v>
      </c>
      <c r="B872">
        <v>2018</v>
      </c>
      <c r="C872" s="1">
        <v>43101</v>
      </c>
      <c r="D872" t="s">
        <v>57</v>
      </c>
      <c r="E872" t="s">
        <v>31</v>
      </c>
      <c r="F872" t="s">
        <v>110</v>
      </c>
      <c r="G872">
        <v>50</v>
      </c>
      <c r="H872">
        <v>0</v>
      </c>
    </row>
    <row r="873" spans="1:8" x14ac:dyDescent="0.3">
      <c r="A873" t="s">
        <v>108</v>
      </c>
      <c r="B873">
        <v>2018</v>
      </c>
      <c r="C873" s="1">
        <v>43101</v>
      </c>
      <c r="D873" t="s">
        <v>57</v>
      </c>
      <c r="E873" t="s">
        <v>31</v>
      </c>
      <c r="F873" t="s">
        <v>111</v>
      </c>
      <c r="G873">
        <v>0</v>
      </c>
      <c r="H873">
        <v>4</v>
      </c>
    </row>
    <row r="874" spans="1:8" x14ac:dyDescent="0.3">
      <c r="A874" t="s">
        <v>108</v>
      </c>
      <c r="B874">
        <v>2018</v>
      </c>
      <c r="C874" s="1">
        <v>43101</v>
      </c>
      <c r="D874" t="s">
        <v>57</v>
      </c>
      <c r="E874" t="s">
        <v>31</v>
      </c>
      <c r="F874" t="s">
        <v>112</v>
      </c>
      <c r="G874">
        <v>35</v>
      </c>
      <c r="H874">
        <v>0</v>
      </c>
    </row>
    <row r="875" spans="1:8" x14ac:dyDescent="0.3">
      <c r="A875" t="s">
        <v>108</v>
      </c>
      <c r="B875">
        <v>2018</v>
      </c>
      <c r="C875" s="1">
        <v>43101</v>
      </c>
      <c r="D875" t="s">
        <v>57</v>
      </c>
      <c r="E875" t="s">
        <v>31</v>
      </c>
      <c r="F875" t="s">
        <v>126</v>
      </c>
      <c r="G875">
        <v>0</v>
      </c>
      <c r="H875">
        <v>3</v>
      </c>
    </row>
    <row r="876" spans="1:8" x14ac:dyDescent="0.3">
      <c r="A876" t="s">
        <v>108</v>
      </c>
      <c r="B876">
        <v>2018</v>
      </c>
      <c r="C876" s="1">
        <v>42917</v>
      </c>
      <c r="D876" t="s">
        <v>127</v>
      </c>
      <c r="E876" t="s">
        <v>120</v>
      </c>
      <c r="F876" t="s">
        <v>128</v>
      </c>
      <c r="G876">
        <v>8664</v>
      </c>
      <c r="H876">
        <v>0</v>
      </c>
    </row>
    <row r="877" spans="1:8" x14ac:dyDescent="0.3">
      <c r="A877" t="s">
        <v>108</v>
      </c>
      <c r="B877">
        <v>2018</v>
      </c>
      <c r="C877" s="1">
        <v>42917</v>
      </c>
      <c r="D877" t="s">
        <v>127</v>
      </c>
      <c r="E877" t="s">
        <v>120</v>
      </c>
      <c r="F877" t="s">
        <v>129</v>
      </c>
      <c r="G877">
        <v>50</v>
      </c>
      <c r="H877">
        <v>0</v>
      </c>
    </row>
    <row r="878" spans="1:8" x14ac:dyDescent="0.3">
      <c r="A878" t="s">
        <v>108</v>
      </c>
      <c r="B878">
        <v>2018</v>
      </c>
      <c r="C878" s="1">
        <v>42917</v>
      </c>
      <c r="D878" t="s">
        <v>127</v>
      </c>
      <c r="E878" t="s">
        <v>120</v>
      </c>
      <c r="F878" t="s">
        <v>130</v>
      </c>
      <c r="G878">
        <v>0</v>
      </c>
      <c r="H878">
        <v>3</v>
      </c>
    </row>
    <row r="879" spans="1:8" x14ac:dyDescent="0.3">
      <c r="A879" t="s">
        <v>108</v>
      </c>
      <c r="B879">
        <v>2018</v>
      </c>
      <c r="C879" s="1">
        <v>42917</v>
      </c>
      <c r="D879" t="s">
        <v>127</v>
      </c>
      <c r="E879" t="s">
        <v>120</v>
      </c>
      <c r="F879" t="s">
        <v>131</v>
      </c>
      <c r="G879">
        <v>35</v>
      </c>
      <c r="H879">
        <v>0</v>
      </c>
    </row>
    <row r="880" spans="1:8" x14ac:dyDescent="0.3">
      <c r="A880" t="s">
        <v>108</v>
      </c>
      <c r="B880">
        <v>2018</v>
      </c>
      <c r="C880" s="1">
        <v>42917</v>
      </c>
      <c r="D880" t="s">
        <v>127</v>
      </c>
      <c r="E880" t="s">
        <v>120</v>
      </c>
      <c r="F880" t="s">
        <v>132</v>
      </c>
      <c r="G880">
        <v>0</v>
      </c>
      <c r="H880">
        <v>3</v>
      </c>
    </row>
    <row r="881" spans="1:8" x14ac:dyDescent="0.3">
      <c r="A881" t="s">
        <v>108</v>
      </c>
      <c r="B881">
        <v>2018</v>
      </c>
      <c r="C881" s="1">
        <v>43282</v>
      </c>
      <c r="D881" t="s">
        <v>58</v>
      </c>
      <c r="E881" t="s">
        <v>39</v>
      </c>
      <c r="F881" t="s">
        <v>109</v>
      </c>
      <c r="G881">
        <v>8868</v>
      </c>
      <c r="H881">
        <v>0</v>
      </c>
    </row>
    <row r="882" spans="1:8" x14ac:dyDescent="0.3">
      <c r="A882" t="s">
        <v>108</v>
      </c>
      <c r="B882">
        <v>2018</v>
      </c>
      <c r="C882" s="1">
        <v>43282</v>
      </c>
      <c r="D882" t="s">
        <v>58</v>
      </c>
      <c r="E882" t="s">
        <v>39</v>
      </c>
      <c r="F882" t="s">
        <v>110</v>
      </c>
      <c r="G882">
        <v>52</v>
      </c>
      <c r="H882">
        <v>0</v>
      </c>
    </row>
    <row r="883" spans="1:8" x14ac:dyDescent="0.3">
      <c r="A883" t="s">
        <v>108</v>
      </c>
      <c r="B883">
        <v>2018</v>
      </c>
      <c r="C883" s="1">
        <v>43282</v>
      </c>
      <c r="D883" t="s">
        <v>58</v>
      </c>
      <c r="E883" t="s">
        <v>39</v>
      </c>
      <c r="F883" t="s">
        <v>111</v>
      </c>
      <c r="G883">
        <v>0</v>
      </c>
      <c r="H883">
        <v>4</v>
      </c>
    </row>
    <row r="884" spans="1:8" x14ac:dyDescent="0.3">
      <c r="A884" t="s">
        <v>108</v>
      </c>
      <c r="B884">
        <v>2018</v>
      </c>
      <c r="C884" s="1">
        <v>43282</v>
      </c>
      <c r="D884" t="s">
        <v>58</v>
      </c>
      <c r="E884" t="s">
        <v>39</v>
      </c>
      <c r="F884" t="s">
        <v>112</v>
      </c>
      <c r="G884">
        <v>35</v>
      </c>
      <c r="H884">
        <v>0</v>
      </c>
    </row>
    <row r="885" spans="1:8" x14ac:dyDescent="0.3">
      <c r="A885" t="s">
        <v>108</v>
      </c>
      <c r="B885">
        <v>2018</v>
      </c>
      <c r="C885" s="1">
        <v>43282</v>
      </c>
      <c r="D885" t="s">
        <v>58</v>
      </c>
      <c r="E885" t="s">
        <v>39</v>
      </c>
      <c r="F885" t="s">
        <v>124</v>
      </c>
      <c r="G885">
        <v>0</v>
      </c>
      <c r="H885">
        <v>3</v>
      </c>
    </row>
    <row r="886" spans="1:8" x14ac:dyDescent="0.3">
      <c r="A886" t="s">
        <v>108</v>
      </c>
      <c r="B886">
        <v>2018</v>
      </c>
      <c r="C886" s="1">
        <v>43009</v>
      </c>
      <c r="D886" t="s">
        <v>59</v>
      </c>
      <c r="E886" t="s">
        <v>41</v>
      </c>
      <c r="F886" t="s">
        <v>109</v>
      </c>
      <c r="G886">
        <v>8693</v>
      </c>
      <c r="H886">
        <v>0</v>
      </c>
    </row>
    <row r="887" spans="1:8" x14ac:dyDescent="0.3">
      <c r="A887" t="s">
        <v>108</v>
      </c>
      <c r="B887">
        <v>2018</v>
      </c>
      <c r="C887" s="1">
        <v>43009</v>
      </c>
      <c r="D887" t="s">
        <v>59</v>
      </c>
      <c r="E887" t="s">
        <v>41</v>
      </c>
      <c r="F887" t="s">
        <v>110</v>
      </c>
      <c r="G887">
        <v>50</v>
      </c>
      <c r="H887">
        <v>0</v>
      </c>
    </row>
    <row r="888" spans="1:8" x14ac:dyDescent="0.3">
      <c r="A888" t="s">
        <v>108</v>
      </c>
      <c r="B888">
        <v>2018</v>
      </c>
      <c r="C888" s="1">
        <v>43009</v>
      </c>
      <c r="D888" t="s">
        <v>59</v>
      </c>
      <c r="E888" t="s">
        <v>41</v>
      </c>
      <c r="F888" t="s">
        <v>111</v>
      </c>
      <c r="G888">
        <v>0</v>
      </c>
      <c r="H888">
        <v>4</v>
      </c>
    </row>
    <row r="889" spans="1:8" x14ac:dyDescent="0.3">
      <c r="A889" t="s">
        <v>108</v>
      </c>
      <c r="B889">
        <v>2018</v>
      </c>
      <c r="C889" s="1">
        <v>43009</v>
      </c>
      <c r="D889" t="s">
        <v>59</v>
      </c>
      <c r="E889" t="s">
        <v>41</v>
      </c>
      <c r="F889" t="s">
        <v>112</v>
      </c>
      <c r="G889">
        <v>35</v>
      </c>
      <c r="H889">
        <v>0</v>
      </c>
    </row>
    <row r="890" spans="1:8" x14ac:dyDescent="0.3">
      <c r="A890" t="s">
        <v>108</v>
      </c>
      <c r="B890">
        <v>2018</v>
      </c>
      <c r="C890" s="1">
        <v>43009</v>
      </c>
      <c r="D890" t="s">
        <v>59</v>
      </c>
      <c r="E890" t="s">
        <v>41</v>
      </c>
      <c r="F890" t="s">
        <v>124</v>
      </c>
      <c r="G890">
        <v>0</v>
      </c>
      <c r="H890">
        <v>3</v>
      </c>
    </row>
    <row r="891" spans="1:8" x14ac:dyDescent="0.3">
      <c r="A891" t="s">
        <v>108</v>
      </c>
      <c r="B891">
        <v>2019</v>
      </c>
      <c r="C891" s="1">
        <v>43556</v>
      </c>
      <c r="D891" t="s">
        <v>60</v>
      </c>
      <c r="E891" t="s">
        <v>10</v>
      </c>
      <c r="F891" t="s">
        <v>109</v>
      </c>
      <c r="G891">
        <v>9051</v>
      </c>
      <c r="H891">
        <v>0</v>
      </c>
    </row>
    <row r="892" spans="1:8" x14ac:dyDescent="0.3">
      <c r="A892" t="s">
        <v>108</v>
      </c>
      <c r="B892">
        <v>2019</v>
      </c>
      <c r="C892" s="1">
        <v>43556</v>
      </c>
      <c r="D892" t="s">
        <v>60</v>
      </c>
      <c r="E892" t="s">
        <v>10</v>
      </c>
      <c r="F892" t="s">
        <v>110</v>
      </c>
      <c r="G892">
        <v>38</v>
      </c>
      <c r="H892">
        <v>0</v>
      </c>
    </row>
    <row r="893" spans="1:8" x14ac:dyDescent="0.3">
      <c r="A893" t="s">
        <v>108</v>
      </c>
      <c r="B893">
        <v>2019</v>
      </c>
      <c r="C893" s="1">
        <v>43556</v>
      </c>
      <c r="D893" t="s">
        <v>60</v>
      </c>
      <c r="E893" t="s">
        <v>10</v>
      </c>
      <c r="F893" t="s">
        <v>111</v>
      </c>
      <c r="G893">
        <v>0</v>
      </c>
      <c r="H893">
        <v>4</v>
      </c>
    </row>
    <row r="894" spans="1:8" x14ac:dyDescent="0.3">
      <c r="A894" t="s">
        <v>108</v>
      </c>
      <c r="B894">
        <v>2019</v>
      </c>
      <c r="C894" s="1">
        <v>43556</v>
      </c>
      <c r="D894" t="s">
        <v>60</v>
      </c>
      <c r="E894" t="s">
        <v>10</v>
      </c>
      <c r="F894" t="s">
        <v>112</v>
      </c>
      <c r="G894">
        <v>33</v>
      </c>
      <c r="H894">
        <v>0</v>
      </c>
    </row>
    <row r="895" spans="1:8" x14ac:dyDescent="0.3">
      <c r="A895" t="s">
        <v>108</v>
      </c>
      <c r="B895">
        <v>2019</v>
      </c>
      <c r="C895" s="1">
        <v>43556</v>
      </c>
      <c r="D895" t="s">
        <v>60</v>
      </c>
      <c r="E895" t="s">
        <v>10</v>
      </c>
      <c r="F895" t="s">
        <v>124</v>
      </c>
      <c r="G895">
        <v>0</v>
      </c>
      <c r="H895">
        <v>3</v>
      </c>
    </row>
    <row r="896" spans="1:8" x14ac:dyDescent="0.3">
      <c r="A896" t="s">
        <v>108</v>
      </c>
      <c r="B896">
        <v>2019</v>
      </c>
      <c r="C896" s="1">
        <v>43466</v>
      </c>
      <c r="D896" t="s">
        <v>86</v>
      </c>
      <c r="E896" t="s">
        <v>31</v>
      </c>
      <c r="F896" t="s">
        <v>109</v>
      </c>
      <c r="G896">
        <v>8502</v>
      </c>
      <c r="H896">
        <v>0</v>
      </c>
    </row>
    <row r="897" spans="1:8" x14ac:dyDescent="0.3">
      <c r="A897" t="s">
        <v>108</v>
      </c>
      <c r="B897">
        <v>2019</v>
      </c>
      <c r="C897" s="1">
        <v>43466</v>
      </c>
      <c r="D897" t="s">
        <v>86</v>
      </c>
      <c r="E897" t="s">
        <v>31</v>
      </c>
      <c r="F897" t="s">
        <v>110</v>
      </c>
      <c r="G897">
        <v>37</v>
      </c>
      <c r="H897">
        <v>0</v>
      </c>
    </row>
    <row r="898" spans="1:8" x14ac:dyDescent="0.3">
      <c r="A898" t="s">
        <v>108</v>
      </c>
      <c r="B898">
        <v>2019</v>
      </c>
      <c r="C898" s="1">
        <v>43466</v>
      </c>
      <c r="D898" t="s">
        <v>86</v>
      </c>
      <c r="E898" t="s">
        <v>31</v>
      </c>
      <c r="F898" t="s">
        <v>111</v>
      </c>
      <c r="G898">
        <v>0</v>
      </c>
      <c r="H898">
        <v>4</v>
      </c>
    </row>
    <row r="899" spans="1:8" x14ac:dyDescent="0.3">
      <c r="A899" t="s">
        <v>108</v>
      </c>
      <c r="B899">
        <v>2019</v>
      </c>
      <c r="C899" s="1">
        <v>43466</v>
      </c>
      <c r="D899" t="s">
        <v>86</v>
      </c>
      <c r="E899" t="s">
        <v>31</v>
      </c>
      <c r="F899" t="s">
        <v>112</v>
      </c>
      <c r="G899">
        <v>33</v>
      </c>
      <c r="H899">
        <v>0</v>
      </c>
    </row>
    <row r="900" spans="1:8" x14ac:dyDescent="0.3">
      <c r="A900" t="s">
        <v>108</v>
      </c>
      <c r="B900">
        <v>2019</v>
      </c>
      <c r="C900" s="1">
        <v>43466</v>
      </c>
      <c r="D900" t="s">
        <v>86</v>
      </c>
      <c r="E900" t="s">
        <v>31</v>
      </c>
      <c r="F900" t="s">
        <v>124</v>
      </c>
      <c r="G900">
        <v>0</v>
      </c>
      <c r="H900">
        <v>3</v>
      </c>
    </row>
    <row r="901" spans="1:8" x14ac:dyDescent="0.3">
      <c r="A901" t="s">
        <v>108</v>
      </c>
      <c r="B901">
        <v>2019</v>
      </c>
      <c r="C901" s="1">
        <v>43647</v>
      </c>
      <c r="D901" t="s">
        <v>87</v>
      </c>
      <c r="E901" t="s">
        <v>39</v>
      </c>
      <c r="F901" t="s">
        <v>109</v>
      </c>
      <c r="G901">
        <v>8543</v>
      </c>
      <c r="H901">
        <v>0</v>
      </c>
    </row>
    <row r="902" spans="1:8" x14ac:dyDescent="0.3">
      <c r="A902" t="s">
        <v>108</v>
      </c>
      <c r="B902">
        <v>2019</v>
      </c>
      <c r="C902" s="1">
        <v>43647</v>
      </c>
      <c r="D902" t="s">
        <v>87</v>
      </c>
      <c r="E902" t="s">
        <v>39</v>
      </c>
      <c r="F902" t="s">
        <v>110</v>
      </c>
      <c r="G902">
        <v>40</v>
      </c>
      <c r="H902">
        <v>0</v>
      </c>
    </row>
    <row r="903" spans="1:8" x14ac:dyDescent="0.3">
      <c r="A903" t="s">
        <v>108</v>
      </c>
      <c r="B903">
        <v>2019</v>
      </c>
      <c r="C903" s="1">
        <v>43647</v>
      </c>
      <c r="D903" t="s">
        <v>87</v>
      </c>
      <c r="E903" t="s">
        <v>39</v>
      </c>
      <c r="F903" t="s">
        <v>111</v>
      </c>
      <c r="G903">
        <v>0</v>
      </c>
      <c r="H903">
        <v>4</v>
      </c>
    </row>
    <row r="904" spans="1:8" x14ac:dyDescent="0.3">
      <c r="A904" t="s">
        <v>108</v>
      </c>
      <c r="B904">
        <v>2019</v>
      </c>
      <c r="C904" s="1">
        <v>43647</v>
      </c>
      <c r="D904" t="s">
        <v>87</v>
      </c>
      <c r="E904" t="s">
        <v>39</v>
      </c>
      <c r="F904" t="s">
        <v>112</v>
      </c>
      <c r="G904">
        <v>33</v>
      </c>
      <c r="H904">
        <v>0</v>
      </c>
    </row>
    <row r="905" spans="1:8" x14ac:dyDescent="0.3">
      <c r="A905" t="s">
        <v>108</v>
      </c>
      <c r="B905">
        <v>2019</v>
      </c>
      <c r="C905" s="1">
        <v>43647</v>
      </c>
      <c r="D905" t="s">
        <v>87</v>
      </c>
      <c r="E905" t="s">
        <v>39</v>
      </c>
      <c r="F905" t="s">
        <v>124</v>
      </c>
      <c r="G905">
        <v>0</v>
      </c>
      <c r="H905">
        <v>3</v>
      </c>
    </row>
    <row r="906" spans="1:8" x14ac:dyDescent="0.3">
      <c r="A906" t="s">
        <v>108</v>
      </c>
      <c r="B906">
        <v>2019</v>
      </c>
      <c r="C906" s="1">
        <v>43374</v>
      </c>
      <c r="D906" t="s">
        <v>88</v>
      </c>
      <c r="E906" t="s">
        <v>41</v>
      </c>
      <c r="F906" t="s">
        <v>109</v>
      </c>
      <c r="G906">
        <v>8975</v>
      </c>
      <c r="H906">
        <v>0</v>
      </c>
    </row>
    <row r="907" spans="1:8" x14ac:dyDescent="0.3">
      <c r="A907" t="s">
        <v>108</v>
      </c>
      <c r="B907">
        <v>2019</v>
      </c>
      <c r="C907" s="1">
        <v>43374</v>
      </c>
      <c r="D907" t="s">
        <v>88</v>
      </c>
      <c r="E907" t="s">
        <v>41</v>
      </c>
      <c r="F907" t="s">
        <v>110</v>
      </c>
      <c r="G907">
        <v>43</v>
      </c>
      <c r="H907">
        <v>0</v>
      </c>
    </row>
    <row r="908" spans="1:8" x14ac:dyDescent="0.3">
      <c r="A908" t="s">
        <v>108</v>
      </c>
      <c r="B908">
        <v>2019</v>
      </c>
      <c r="C908" s="1">
        <v>43374</v>
      </c>
      <c r="D908" t="s">
        <v>88</v>
      </c>
      <c r="E908" t="s">
        <v>41</v>
      </c>
      <c r="F908" t="s">
        <v>111</v>
      </c>
      <c r="G908">
        <v>0</v>
      </c>
      <c r="H908">
        <v>4</v>
      </c>
    </row>
    <row r="909" spans="1:8" x14ac:dyDescent="0.3">
      <c r="A909" t="s">
        <v>108</v>
      </c>
      <c r="B909">
        <v>2019</v>
      </c>
      <c r="C909" s="1">
        <v>43374</v>
      </c>
      <c r="D909" t="s">
        <v>88</v>
      </c>
      <c r="E909" t="s">
        <v>41</v>
      </c>
      <c r="F909" t="s">
        <v>112</v>
      </c>
      <c r="G909">
        <v>33</v>
      </c>
      <c r="H909">
        <v>0</v>
      </c>
    </row>
    <row r="910" spans="1:8" x14ac:dyDescent="0.3">
      <c r="A910" t="s">
        <v>108</v>
      </c>
      <c r="B910">
        <v>2019</v>
      </c>
      <c r="C910" s="1">
        <v>43374</v>
      </c>
      <c r="D910" t="s">
        <v>88</v>
      </c>
      <c r="E910" t="s">
        <v>41</v>
      </c>
      <c r="F910" t="s">
        <v>124</v>
      </c>
      <c r="G910">
        <v>0</v>
      </c>
      <c r="H910">
        <v>3</v>
      </c>
    </row>
    <row r="911" spans="1:8" x14ac:dyDescent="0.3">
      <c r="A911" t="s">
        <v>108</v>
      </c>
      <c r="B911">
        <v>2020</v>
      </c>
      <c r="C911" s="1">
        <v>43922</v>
      </c>
      <c r="D911" t="s">
        <v>89</v>
      </c>
      <c r="E911" t="s">
        <v>10</v>
      </c>
      <c r="F911" t="s">
        <v>109</v>
      </c>
      <c r="G911">
        <v>9255</v>
      </c>
      <c r="H911">
        <v>0</v>
      </c>
    </row>
    <row r="912" spans="1:8" x14ac:dyDescent="0.3">
      <c r="A912" t="s">
        <v>108</v>
      </c>
      <c r="B912">
        <v>2020</v>
      </c>
      <c r="C912" s="1">
        <v>43922</v>
      </c>
      <c r="D912" t="s">
        <v>89</v>
      </c>
      <c r="E912" t="s">
        <v>10</v>
      </c>
      <c r="F912" t="s">
        <v>110</v>
      </c>
      <c r="G912">
        <v>37</v>
      </c>
      <c r="H912">
        <v>0</v>
      </c>
    </row>
    <row r="913" spans="1:8" x14ac:dyDescent="0.3">
      <c r="A913" t="s">
        <v>108</v>
      </c>
      <c r="B913">
        <v>2020</v>
      </c>
      <c r="C913" s="1">
        <v>43922</v>
      </c>
      <c r="D913" t="s">
        <v>89</v>
      </c>
      <c r="E913" t="s">
        <v>10</v>
      </c>
      <c r="F913" t="s">
        <v>111</v>
      </c>
      <c r="G913">
        <v>0</v>
      </c>
      <c r="H913">
        <v>4</v>
      </c>
    </row>
    <row r="914" spans="1:8" x14ac:dyDescent="0.3">
      <c r="A914" t="s">
        <v>108</v>
      </c>
      <c r="B914">
        <v>2020</v>
      </c>
      <c r="C914" s="1">
        <v>43922</v>
      </c>
      <c r="D914" t="s">
        <v>89</v>
      </c>
      <c r="E914" t="s">
        <v>10</v>
      </c>
      <c r="F914" t="s">
        <v>112</v>
      </c>
      <c r="G914">
        <v>33</v>
      </c>
      <c r="H914">
        <v>0</v>
      </c>
    </row>
    <row r="915" spans="1:8" x14ac:dyDescent="0.3">
      <c r="A915" t="s">
        <v>108</v>
      </c>
      <c r="B915">
        <v>2020</v>
      </c>
      <c r="C915" s="1">
        <v>43922</v>
      </c>
      <c r="D915" t="s">
        <v>89</v>
      </c>
      <c r="E915" t="s">
        <v>10</v>
      </c>
      <c r="F915" t="s">
        <v>124</v>
      </c>
      <c r="G915">
        <v>0</v>
      </c>
      <c r="H915">
        <v>3</v>
      </c>
    </row>
    <row r="916" spans="1:8" x14ac:dyDescent="0.3">
      <c r="A916" t="s">
        <v>108</v>
      </c>
      <c r="B916">
        <v>2020</v>
      </c>
      <c r="C916" s="1">
        <v>43831</v>
      </c>
      <c r="D916" t="s">
        <v>90</v>
      </c>
      <c r="E916" t="s">
        <v>31</v>
      </c>
      <c r="F916" t="s">
        <v>109</v>
      </c>
      <c r="G916">
        <v>9232</v>
      </c>
      <c r="H916">
        <v>0</v>
      </c>
    </row>
    <row r="917" spans="1:8" x14ac:dyDescent="0.3">
      <c r="A917" t="s">
        <v>108</v>
      </c>
      <c r="B917">
        <v>2020</v>
      </c>
      <c r="C917" s="1">
        <v>43831</v>
      </c>
      <c r="D917" t="s">
        <v>90</v>
      </c>
      <c r="E917" t="s">
        <v>31</v>
      </c>
      <c r="F917" t="s">
        <v>110</v>
      </c>
      <c r="G917">
        <v>37</v>
      </c>
      <c r="H917">
        <v>0</v>
      </c>
    </row>
    <row r="918" spans="1:8" x14ac:dyDescent="0.3">
      <c r="A918" t="s">
        <v>108</v>
      </c>
      <c r="B918">
        <v>2020</v>
      </c>
      <c r="C918" s="1">
        <v>43831</v>
      </c>
      <c r="D918" t="s">
        <v>90</v>
      </c>
      <c r="E918" t="s">
        <v>31</v>
      </c>
      <c r="F918" t="s">
        <v>111</v>
      </c>
      <c r="G918">
        <v>0</v>
      </c>
      <c r="H918">
        <v>4</v>
      </c>
    </row>
    <row r="919" spans="1:8" x14ac:dyDescent="0.3">
      <c r="A919" t="s">
        <v>108</v>
      </c>
      <c r="B919">
        <v>2020</v>
      </c>
      <c r="C919" s="1">
        <v>43831</v>
      </c>
      <c r="D919" t="s">
        <v>90</v>
      </c>
      <c r="E919" t="s">
        <v>31</v>
      </c>
      <c r="F919" t="s">
        <v>112</v>
      </c>
      <c r="G919">
        <v>32</v>
      </c>
      <c r="H919">
        <v>0</v>
      </c>
    </row>
    <row r="920" spans="1:8" x14ac:dyDescent="0.3">
      <c r="A920" t="s">
        <v>108</v>
      </c>
      <c r="B920">
        <v>2020</v>
      </c>
      <c r="C920" s="1">
        <v>43831</v>
      </c>
      <c r="D920" t="s">
        <v>90</v>
      </c>
      <c r="E920" t="s">
        <v>31</v>
      </c>
      <c r="F920" t="s">
        <v>113</v>
      </c>
      <c r="G920">
        <v>0</v>
      </c>
      <c r="H920">
        <v>3</v>
      </c>
    </row>
    <row r="921" spans="1:8" x14ac:dyDescent="0.3">
      <c r="A921" t="s">
        <v>108</v>
      </c>
      <c r="B921">
        <v>2020</v>
      </c>
      <c r="C921" s="1">
        <v>44013</v>
      </c>
      <c r="D921" t="s">
        <v>91</v>
      </c>
      <c r="E921" t="s">
        <v>39</v>
      </c>
      <c r="F921" t="s">
        <v>109</v>
      </c>
      <c r="G921">
        <v>9270</v>
      </c>
      <c r="H921">
        <v>0</v>
      </c>
    </row>
    <row r="922" spans="1:8" x14ac:dyDescent="0.3">
      <c r="A922" t="s">
        <v>108</v>
      </c>
      <c r="B922">
        <v>2020</v>
      </c>
      <c r="C922" s="1">
        <v>44013</v>
      </c>
      <c r="D922" t="s">
        <v>91</v>
      </c>
      <c r="E922" t="s">
        <v>39</v>
      </c>
      <c r="F922" t="s">
        <v>110</v>
      </c>
      <c r="G922">
        <v>38</v>
      </c>
      <c r="H922">
        <v>0</v>
      </c>
    </row>
    <row r="923" spans="1:8" x14ac:dyDescent="0.3">
      <c r="A923" t="s">
        <v>108</v>
      </c>
      <c r="B923">
        <v>2020</v>
      </c>
      <c r="C923" s="1">
        <v>44013</v>
      </c>
      <c r="D923" t="s">
        <v>91</v>
      </c>
      <c r="E923" t="s">
        <v>39</v>
      </c>
      <c r="F923" t="s">
        <v>111</v>
      </c>
      <c r="G923">
        <v>0</v>
      </c>
      <c r="H923">
        <v>4</v>
      </c>
    </row>
    <row r="924" spans="1:8" x14ac:dyDescent="0.3">
      <c r="A924" t="s">
        <v>108</v>
      </c>
      <c r="B924">
        <v>2020</v>
      </c>
      <c r="C924" s="1">
        <v>44013</v>
      </c>
      <c r="D924" t="s">
        <v>91</v>
      </c>
      <c r="E924" t="s">
        <v>39</v>
      </c>
      <c r="F924" t="s">
        <v>112</v>
      </c>
      <c r="G924">
        <v>34</v>
      </c>
      <c r="H924">
        <v>0</v>
      </c>
    </row>
    <row r="925" spans="1:8" x14ac:dyDescent="0.3">
      <c r="A925" t="s">
        <v>108</v>
      </c>
      <c r="B925">
        <v>2020</v>
      </c>
      <c r="C925" s="1">
        <v>44013</v>
      </c>
      <c r="D925" t="s">
        <v>91</v>
      </c>
      <c r="E925" t="s">
        <v>39</v>
      </c>
      <c r="F925" t="s">
        <v>124</v>
      </c>
      <c r="G925">
        <v>0</v>
      </c>
      <c r="H925">
        <v>3</v>
      </c>
    </row>
    <row r="926" spans="1:8" x14ac:dyDescent="0.3">
      <c r="A926" t="s">
        <v>108</v>
      </c>
      <c r="B926">
        <v>2020</v>
      </c>
      <c r="C926" s="1">
        <v>43739</v>
      </c>
      <c r="D926" t="s">
        <v>92</v>
      </c>
      <c r="E926" t="s">
        <v>41</v>
      </c>
      <c r="F926" t="s">
        <v>109</v>
      </c>
      <c r="G926">
        <v>9181</v>
      </c>
      <c r="H926">
        <v>0</v>
      </c>
    </row>
    <row r="927" spans="1:8" x14ac:dyDescent="0.3">
      <c r="A927" t="s">
        <v>108</v>
      </c>
      <c r="B927">
        <v>2020</v>
      </c>
      <c r="C927" s="1">
        <v>43739</v>
      </c>
      <c r="D927" t="s">
        <v>92</v>
      </c>
      <c r="E927" t="s">
        <v>41</v>
      </c>
      <c r="F927" t="s">
        <v>110</v>
      </c>
      <c r="G927">
        <v>39</v>
      </c>
      <c r="H927">
        <v>0</v>
      </c>
    </row>
    <row r="928" spans="1:8" x14ac:dyDescent="0.3">
      <c r="A928" t="s">
        <v>108</v>
      </c>
      <c r="B928">
        <v>2020</v>
      </c>
      <c r="C928" s="1">
        <v>43739</v>
      </c>
      <c r="D928" t="s">
        <v>92</v>
      </c>
      <c r="E928" t="s">
        <v>41</v>
      </c>
      <c r="F928" t="s">
        <v>111</v>
      </c>
      <c r="G928">
        <v>0</v>
      </c>
      <c r="H928">
        <v>4</v>
      </c>
    </row>
    <row r="929" spans="1:8" x14ac:dyDescent="0.3">
      <c r="A929" t="s">
        <v>108</v>
      </c>
      <c r="B929">
        <v>2020</v>
      </c>
      <c r="C929" s="1">
        <v>43739</v>
      </c>
      <c r="D929" t="s">
        <v>92</v>
      </c>
      <c r="E929" t="s">
        <v>41</v>
      </c>
      <c r="F929" t="s">
        <v>112</v>
      </c>
      <c r="G929">
        <v>32</v>
      </c>
      <c r="H929">
        <v>0</v>
      </c>
    </row>
    <row r="930" spans="1:8" x14ac:dyDescent="0.3">
      <c r="A930" t="s">
        <v>108</v>
      </c>
      <c r="B930">
        <v>2020</v>
      </c>
      <c r="C930" s="1">
        <v>43739</v>
      </c>
      <c r="D930" t="s">
        <v>92</v>
      </c>
      <c r="E930" t="s">
        <v>41</v>
      </c>
      <c r="F930" t="s">
        <v>124</v>
      </c>
      <c r="G930">
        <v>0</v>
      </c>
      <c r="H930">
        <v>3</v>
      </c>
    </row>
    <row r="931" spans="1:8" x14ac:dyDescent="0.3">
      <c r="A931" t="s">
        <v>108</v>
      </c>
      <c r="B931">
        <v>2021</v>
      </c>
      <c r="C931" s="1">
        <v>44287</v>
      </c>
      <c r="D931" t="s">
        <v>93</v>
      </c>
      <c r="E931" t="s">
        <v>10</v>
      </c>
      <c r="F931" t="s">
        <v>109</v>
      </c>
      <c r="G931">
        <v>10443</v>
      </c>
      <c r="H931">
        <v>0</v>
      </c>
    </row>
    <row r="932" spans="1:8" x14ac:dyDescent="0.3">
      <c r="A932" t="s">
        <v>108</v>
      </c>
      <c r="B932">
        <v>2021</v>
      </c>
      <c r="C932" s="1">
        <v>44287</v>
      </c>
      <c r="D932" t="s">
        <v>93</v>
      </c>
      <c r="E932" t="s">
        <v>10</v>
      </c>
      <c r="F932" t="s">
        <v>133</v>
      </c>
      <c r="G932">
        <v>0</v>
      </c>
      <c r="H932">
        <v>2</v>
      </c>
    </row>
    <row r="933" spans="1:8" x14ac:dyDescent="0.3">
      <c r="A933" t="s">
        <v>108</v>
      </c>
      <c r="B933">
        <v>2021</v>
      </c>
      <c r="C933" s="1">
        <v>44287</v>
      </c>
      <c r="D933" t="s">
        <v>93</v>
      </c>
      <c r="E933" t="s">
        <v>10</v>
      </c>
      <c r="F933" t="s">
        <v>110</v>
      </c>
      <c r="G933">
        <v>40</v>
      </c>
      <c r="H933">
        <v>0</v>
      </c>
    </row>
    <row r="934" spans="1:8" x14ac:dyDescent="0.3">
      <c r="A934" t="s">
        <v>108</v>
      </c>
      <c r="B934">
        <v>2021</v>
      </c>
      <c r="C934" s="1">
        <v>44287</v>
      </c>
      <c r="D934" t="s">
        <v>93</v>
      </c>
      <c r="E934" t="s">
        <v>10</v>
      </c>
      <c r="F934" t="s">
        <v>111</v>
      </c>
      <c r="G934">
        <v>0</v>
      </c>
      <c r="H934">
        <v>4</v>
      </c>
    </row>
    <row r="935" spans="1:8" x14ac:dyDescent="0.3">
      <c r="A935" t="s">
        <v>108</v>
      </c>
      <c r="B935">
        <v>2021</v>
      </c>
      <c r="C935" s="1">
        <v>44287</v>
      </c>
      <c r="D935" t="s">
        <v>93</v>
      </c>
      <c r="E935" t="s">
        <v>10</v>
      </c>
      <c r="F935" t="s">
        <v>112</v>
      </c>
      <c r="G935">
        <v>36</v>
      </c>
      <c r="H935">
        <v>0</v>
      </c>
    </row>
    <row r="936" spans="1:8" x14ac:dyDescent="0.3">
      <c r="A936" t="s">
        <v>108</v>
      </c>
      <c r="B936">
        <v>2021</v>
      </c>
      <c r="C936" s="1">
        <v>44287</v>
      </c>
      <c r="D936" t="s">
        <v>93</v>
      </c>
      <c r="E936" t="s">
        <v>10</v>
      </c>
      <c r="F936" t="s">
        <v>134</v>
      </c>
      <c r="G936">
        <v>0</v>
      </c>
      <c r="H936">
        <v>3</v>
      </c>
    </row>
    <row r="937" spans="1:8" x14ac:dyDescent="0.3">
      <c r="A937" t="s">
        <v>108</v>
      </c>
      <c r="B937">
        <v>2021</v>
      </c>
      <c r="C937" s="1">
        <v>44287</v>
      </c>
      <c r="D937" t="s">
        <v>93</v>
      </c>
      <c r="E937" t="s">
        <v>10</v>
      </c>
      <c r="F937" t="s">
        <v>135</v>
      </c>
      <c r="G937">
        <v>0</v>
      </c>
      <c r="H937">
        <v>5</v>
      </c>
    </row>
    <row r="938" spans="1:8" x14ac:dyDescent="0.3">
      <c r="A938" t="s">
        <v>108</v>
      </c>
      <c r="B938">
        <v>2021</v>
      </c>
      <c r="C938" s="1">
        <v>44197</v>
      </c>
      <c r="D938" t="s">
        <v>95</v>
      </c>
      <c r="E938" t="s">
        <v>31</v>
      </c>
      <c r="F938" t="s">
        <v>109</v>
      </c>
      <c r="G938">
        <v>9958</v>
      </c>
      <c r="H938">
        <v>0</v>
      </c>
    </row>
    <row r="939" spans="1:8" x14ac:dyDescent="0.3">
      <c r="A939" t="s">
        <v>108</v>
      </c>
      <c r="B939">
        <v>2021</v>
      </c>
      <c r="C939" s="1">
        <v>44197</v>
      </c>
      <c r="D939" t="s">
        <v>95</v>
      </c>
      <c r="E939" t="s">
        <v>31</v>
      </c>
      <c r="F939" t="s">
        <v>136</v>
      </c>
      <c r="G939">
        <v>0</v>
      </c>
      <c r="H939">
        <v>1</v>
      </c>
    </row>
    <row r="940" spans="1:8" x14ac:dyDescent="0.3">
      <c r="A940" t="s">
        <v>108</v>
      </c>
      <c r="B940">
        <v>2021</v>
      </c>
      <c r="C940" s="1">
        <v>44197</v>
      </c>
      <c r="D940" t="s">
        <v>95</v>
      </c>
      <c r="E940" t="s">
        <v>31</v>
      </c>
      <c r="F940" t="s">
        <v>137</v>
      </c>
      <c r="G940">
        <v>0</v>
      </c>
      <c r="H940">
        <v>2</v>
      </c>
    </row>
    <row r="941" spans="1:8" x14ac:dyDescent="0.3">
      <c r="A941" t="s">
        <v>108</v>
      </c>
      <c r="B941">
        <v>2021</v>
      </c>
      <c r="C941" s="1">
        <v>44197</v>
      </c>
      <c r="D941" t="s">
        <v>95</v>
      </c>
      <c r="E941" t="s">
        <v>31</v>
      </c>
      <c r="F941" t="s">
        <v>110</v>
      </c>
      <c r="G941">
        <v>41</v>
      </c>
      <c r="H941">
        <v>0</v>
      </c>
    </row>
    <row r="942" spans="1:8" x14ac:dyDescent="0.3">
      <c r="A942" t="s">
        <v>108</v>
      </c>
      <c r="B942">
        <v>2021</v>
      </c>
      <c r="C942" s="1">
        <v>44197</v>
      </c>
      <c r="D942" t="s">
        <v>95</v>
      </c>
      <c r="E942" t="s">
        <v>31</v>
      </c>
      <c r="F942" t="s">
        <v>111</v>
      </c>
      <c r="G942">
        <v>0</v>
      </c>
      <c r="H942">
        <v>4</v>
      </c>
    </row>
    <row r="943" spans="1:8" x14ac:dyDescent="0.3">
      <c r="A943" t="s">
        <v>108</v>
      </c>
      <c r="B943">
        <v>2021</v>
      </c>
      <c r="C943" s="1">
        <v>44197</v>
      </c>
      <c r="D943" t="s">
        <v>95</v>
      </c>
      <c r="E943" t="s">
        <v>31</v>
      </c>
      <c r="F943" t="s">
        <v>112</v>
      </c>
      <c r="G943">
        <v>35</v>
      </c>
      <c r="H943">
        <v>0</v>
      </c>
    </row>
    <row r="944" spans="1:8" x14ac:dyDescent="0.3">
      <c r="A944" t="s">
        <v>108</v>
      </c>
      <c r="B944">
        <v>2021</v>
      </c>
      <c r="C944" s="1">
        <v>44197</v>
      </c>
      <c r="D944" t="s">
        <v>95</v>
      </c>
      <c r="E944" t="s">
        <v>31</v>
      </c>
      <c r="F944" t="s">
        <v>113</v>
      </c>
      <c r="G944">
        <v>0</v>
      </c>
      <c r="H944">
        <v>3</v>
      </c>
    </row>
    <row r="945" spans="1:8" x14ac:dyDescent="0.3">
      <c r="A945" t="s">
        <v>108</v>
      </c>
      <c r="B945">
        <v>2021</v>
      </c>
      <c r="C945" s="1">
        <v>44197</v>
      </c>
      <c r="D945" t="s">
        <v>95</v>
      </c>
      <c r="E945" t="s">
        <v>31</v>
      </c>
      <c r="F945" t="s">
        <v>135</v>
      </c>
      <c r="G945">
        <v>0</v>
      </c>
      <c r="H945">
        <v>1</v>
      </c>
    </row>
    <row r="946" spans="1:8" x14ac:dyDescent="0.3">
      <c r="A946" t="s">
        <v>108</v>
      </c>
      <c r="B946">
        <v>2021</v>
      </c>
      <c r="C946" s="1">
        <v>44378</v>
      </c>
      <c r="D946" t="s">
        <v>96</v>
      </c>
      <c r="E946" t="s">
        <v>39</v>
      </c>
      <c r="F946" t="s">
        <v>109</v>
      </c>
      <c r="G946">
        <v>10792</v>
      </c>
      <c r="H946">
        <v>0</v>
      </c>
    </row>
    <row r="947" spans="1:8" x14ac:dyDescent="0.3">
      <c r="A947" t="s">
        <v>108</v>
      </c>
      <c r="B947">
        <v>2021</v>
      </c>
      <c r="C947" s="1">
        <v>44378</v>
      </c>
      <c r="D947" t="s">
        <v>96</v>
      </c>
      <c r="E947" t="s">
        <v>39</v>
      </c>
      <c r="F947" t="s">
        <v>136</v>
      </c>
      <c r="G947">
        <v>0</v>
      </c>
      <c r="H947">
        <v>1</v>
      </c>
    </row>
    <row r="948" spans="1:8" x14ac:dyDescent="0.3">
      <c r="A948" t="s">
        <v>108</v>
      </c>
      <c r="B948">
        <v>2021</v>
      </c>
      <c r="C948" s="1">
        <v>44378</v>
      </c>
      <c r="D948" t="s">
        <v>96</v>
      </c>
      <c r="E948" t="s">
        <v>39</v>
      </c>
      <c r="F948" t="s">
        <v>137</v>
      </c>
      <c r="G948">
        <v>0</v>
      </c>
      <c r="H948">
        <v>2</v>
      </c>
    </row>
    <row r="949" spans="1:8" x14ac:dyDescent="0.3">
      <c r="A949" t="s">
        <v>108</v>
      </c>
      <c r="B949">
        <v>2021</v>
      </c>
      <c r="C949" s="1">
        <v>44378</v>
      </c>
      <c r="D949" t="s">
        <v>96</v>
      </c>
      <c r="E949" t="s">
        <v>39</v>
      </c>
      <c r="F949" t="s">
        <v>110</v>
      </c>
      <c r="G949">
        <v>41</v>
      </c>
      <c r="H949">
        <v>0</v>
      </c>
    </row>
    <row r="950" spans="1:8" x14ac:dyDescent="0.3">
      <c r="A950" t="s">
        <v>108</v>
      </c>
      <c r="B950">
        <v>2021</v>
      </c>
      <c r="C950" s="1">
        <v>44378</v>
      </c>
      <c r="D950" t="s">
        <v>96</v>
      </c>
      <c r="E950" t="s">
        <v>39</v>
      </c>
      <c r="F950" t="s">
        <v>111</v>
      </c>
      <c r="G950">
        <v>0</v>
      </c>
      <c r="H950">
        <v>3</v>
      </c>
    </row>
    <row r="951" spans="1:8" x14ac:dyDescent="0.3">
      <c r="A951" t="s">
        <v>108</v>
      </c>
      <c r="B951">
        <v>2021</v>
      </c>
      <c r="C951" s="1">
        <v>44378</v>
      </c>
      <c r="D951" t="s">
        <v>96</v>
      </c>
      <c r="E951" t="s">
        <v>39</v>
      </c>
      <c r="F951" t="s">
        <v>112</v>
      </c>
      <c r="G951">
        <v>35</v>
      </c>
      <c r="H951">
        <v>0</v>
      </c>
    </row>
    <row r="952" spans="1:8" x14ac:dyDescent="0.3">
      <c r="A952" t="s">
        <v>108</v>
      </c>
      <c r="B952">
        <v>2021</v>
      </c>
      <c r="C952" s="1">
        <v>44378</v>
      </c>
      <c r="D952" t="s">
        <v>96</v>
      </c>
      <c r="E952" t="s">
        <v>39</v>
      </c>
      <c r="F952" t="s">
        <v>124</v>
      </c>
      <c r="G952">
        <v>0</v>
      </c>
      <c r="H952">
        <v>3</v>
      </c>
    </row>
    <row r="953" spans="1:8" x14ac:dyDescent="0.3">
      <c r="A953" t="s">
        <v>108</v>
      </c>
      <c r="B953">
        <v>2021</v>
      </c>
      <c r="C953" s="1">
        <v>44378</v>
      </c>
      <c r="D953" t="s">
        <v>96</v>
      </c>
      <c r="E953" t="s">
        <v>39</v>
      </c>
      <c r="F953" t="s">
        <v>135</v>
      </c>
      <c r="G953">
        <v>0</v>
      </c>
      <c r="H953">
        <v>5</v>
      </c>
    </row>
    <row r="954" spans="1:8" x14ac:dyDescent="0.3">
      <c r="A954" t="s">
        <v>108</v>
      </c>
      <c r="B954">
        <v>2021</v>
      </c>
      <c r="C954" s="1">
        <v>44105</v>
      </c>
      <c r="D954" t="s">
        <v>97</v>
      </c>
      <c r="E954" t="s">
        <v>41</v>
      </c>
      <c r="F954" t="s">
        <v>109</v>
      </c>
      <c r="G954">
        <v>9463</v>
      </c>
      <c r="H954">
        <v>0</v>
      </c>
    </row>
    <row r="955" spans="1:8" x14ac:dyDescent="0.3">
      <c r="A955" t="s">
        <v>108</v>
      </c>
      <c r="B955">
        <v>2021</v>
      </c>
      <c r="C955" s="1">
        <v>44105</v>
      </c>
      <c r="D955" t="s">
        <v>97</v>
      </c>
      <c r="E955" t="s">
        <v>41</v>
      </c>
      <c r="F955" t="s">
        <v>138</v>
      </c>
      <c r="H955">
        <v>1</v>
      </c>
    </row>
    <row r="956" spans="1:8" x14ac:dyDescent="0.3">
      <c r="A956" t="s">
        <v>108</v>
      </c>
      <c r="B956">
        <v>2021</v>
      </c>
      <c r="C956" s="1">
        <v>44105</v>
      </c>
      <c r="D956" t="s">
        <v>97</v>
      </c>
      <c r="E956" t="s">
        <v>41</v>
      </c>
      <c r="F956" t="s">
        <v>133</v>
      </c>
      <c r="H956">
        <v>2</v>
      </c>
    </row>
    <row r="957" spans="1:8" x14ac:dyDescent="0.3">
      <c r="A957" t="s">
        <v>108</v>
      </c>
      <c r="B957">
        <v>2021</v>
      </c>
      <c r="C957" s="1">
        <v>44105</v>
      </c>
      <c r="D957" t="s">
        <v>97</v>
      </c>
      <c r="E957" t="s">
        <v>41</v>
      </c>
      <c r="F957" t="s">
        <v>110</v>
      </c>
      <c r="G957">
        <v>41</v>
      </c>
      <c r="H957">
        <v>0</v>
      </c>
    </row>
    <row r="958" spans="1:8" x14ac:dyDescent="0.3">
      <c r="A958" t="s">
        <v>108</v>
      </c>
      <c r="B958">
        <v>2021</v>
      </c>
      <c r="C958" s="1">
        <v>44105</v>
      </c>
      <c r="D958" t="s">
        <v>97</v>
      </c>
      <c r="E958" t="s">
        <v>41</v>
      </c>
      <c r="F958" t="s">
        <v>111</v>
      </c>
      <c r="G958">
        <v>0</v>
      </c>
      <c r="H958">
        <v>4</v>
      </c>
    </row>
    <row r="959" spans="1:8" x14ac:dyDescent="0.3">
      <c r="A959" t="s">
        <v>108</v>
      </c>
      <c r="B959">
        <v>2021</v>
      </c>
      <c r="C959" s="1">
        <v>44105</v>
      </c>
      <c r="D959" t="s">
        <v>97</v>
      </c>
      <c r="E959" t="s">
        <v>41</v>
      </c>
      <c r="F959" t="s">
        <v>112</v>
      </c>
      <c r="G959">
        <v>36</v>
      </c>
      <c r="H959">
        <v>0</v>
      </c>
    </row>
    <row r="960" spans="1:8" x14ac:dyDescent="0.3">
      <c r="A960" t="s">
        <v>108</v>
      </c>
      <c r="B960">
        <v>2021</v>
      </c>
      <c r="C960" s="1">
        <v>44105</v>
      </c>
      <c r="D960" t="s">
        <v>97</v>
      </c>
      <c r="E960" t="s">
        <v>41</v>
      </c>
      <c r="F960" t="s">
        <v>124</v>
      </c>
      <c r="G960">
        <v>0</v>
      </c>
      <c r="H960">
        <v>3</v>
      </c>
    </row>
    <row r="961" spans="1:8" x14ac:dyDescent="0.3">
      <c r="A961" t="s">
        <v>108</v>
      </c>
      <c r="B961">
        <v>2022</v>
      </c>
      <c r="C961" s="1">
        <v>44652</v>
      </c>
      <c r="D961" t="s">
        <v>98</v>
      </c>
      <c r="E961" t="s">
        <v>10</v>
      </c>
      <c r="F961" t="s">
        <v>109</v>
      </c>
      <c r="G961">
        <v>11983</v>
      </c>
      <c r="H961">
        <v>0</v>
      </c>
    </row>
    <row r="962" spans="1:8" x14ac:dyDescent="0.3">
      <c r="A962" t="s">
        <v>108</v>
      </c>
      <c r="B962">
        <v>2022</v>
      </c>
      <c r="C962" s="1">
        <v>44652</v>
      </c>
      <c r="D962" t="s">
        <v>98</v>
      </c>
      <c r="E962" t="s">
        <v>10</v>
      </c>
      <c r="F962" t="s">
        <v>136</v>
      </c>
      <c r="G962">
        <v>0</v>
      </c>
      <c r="H962">
        <v>3</v>
      </c>
    </row>
    <row r="963" spans="1:8" x14ac:dyDescent="0.3">
      <c r="A963" t="s">
        <v>108</v>
      </c>
      <c r="B963">
        <v>2022</v>
      </c>
      <c r="C963" s="1">
        <v>44652</v>
      </c>
      <c r="D963" t="s">
        <v>98</v>
      </c>
      <c r="E963" t="s">
        <v>10</v>
      </c>
      <c r="F963" t="s">
        <v>137</v>
      </c>
      <c r="G963">
        <v>0</v>
      </c>
      <c r="H963">
        <v>3</v>
      </c>
    </row>
    <row r="964" spans="1:8" x14ac:dyDescent="0.3">
      <c r="A964" t="s">
        <v>108</v>
      </c>
      <c r="B964">
        <v>2022</v>
      </c>
      <c r="C964" s="1">
        <v>44652</v>
      </c>
      <c r="D964" t="s">
        <v>98</v>
      </c>
      <c r="E964" t="s">
        <v>10</v>
      </c>
      <c r="F964" t="s">
        <v>110</v>
      </c>
      <c r="G964">
        <v>42</v>
      </c>
      <c r="H964">
        <v>0</v>
      </c>
    </row>
    <row r="965" spans="1:8" x14ac:dyDescent="0.3">
      <c r="A965" t="s">
        <v>108</v>
      </c>
      <c r="B965">
        <v>2022</v>
      </c>
      <c r="C965" s="1">
        <v>44652</v>
      </c>
      <c r="D965" t="s">
        <v>98</v>
      </c>
      <c r="E965" t="s">
        <v>10</v>
      </c>
      <c r="F965" t="s">
        <v>111</v>
      </c>
      <c r="G965">
        <v>0</v>
      </c>
      <c r="H965">
        <v>3</v>
      </c>
    </row>
    <row r="966" spans="1:8" x14ac:dyDescent="0.3">
      <c r="A966" t="s">
        <v>108</v>
      </c>
      <c r="B966">
        <v>2022</v>
      </c>
      <c r="C966" s="1">
        <v>44652</v>
      </c>
      <c r="D966" t="s">
        <v>98</v>
      </c>
      <c r="E966" t="s">
        <v>10</v>
      </c>
      <c r="F966" t="s">
        <v>112</v>
      </c>
      <c r="G966">
        <v>32</v>
      </c>
      <c r="H966">
        <v>0</v>
      </c>
    </row>
    <row r="967" spans="1:8" x14ac:dyDescent="0.3">
      <c r="A967" t="s">
        <v>108</v>
      </c>
      <c r="B967">
        <v>2022</v>
      </c>
      <c r="C967" s="1">
        <v>44652</v>
      </c>
      <c r="D967" t="s">
        <v>98</v>
      </c>
      <c r="E967" t="s">
        <v>10</v>
      </c>
      <c r="F967" t="s">
        <v>124</v>
      </c>
      <c r="G967">
        <v>0</v>
      </c>
      <c r="H967">
        <v>3</v>
      </c>
    </row>
    <row r="968" spans="1:8" x14ac:dyDescent="0.3">
      <c r="A968" t="s">
        <v>108</v>
      </c>
      <c r="B968">
        <v>2022</v>
      </c>
      <c r="C968" s="1">
        <v>44652</v>
      </c>
      <c r="D968" t="s">
        <v>98</v>
      </c>
      <c r="E968" t="s">
        <v>10</v>
      </c>
      <c r="F968" t="s">
        <v>135</v>
      </c>
      <c r="G968">
        <v>0</v>
      </c>
      <c r="H968">
        <v>10</v>
      </c>
    </row>
    <row r="969" spans="1:8" x14ac:dyDescent="0.3">
      <c r="A969" t="s">
        <v>108</v>
      </c>
      <c r="B969">
        <v>2022</v>
      </c>
      <c r="C969" s="1">
        <v>44562</v>
      </c>
      <c r="D969" t="s">
        <v>99</v>
      </c>
      <c r="E969" t="s">
        <v>31</v>
      </c>
      <c r="F969" t="s">
        <v>109</v>
      </c>
      <c r="G969">
        <v>11753</v>
      </c>
      <c r="H969">
        <v>0</v>
      </c>
    </row>
    <row r="970" spans="1:8" x14ac:dyDescent="0.3">
      <c r="A970" t="s">
        <v>108</v>
      </c>
      <c r="B970">
        <v>2022</v>
      </c>
      <c r="C970" s="1">
        <v>44562</v>
      </c>
      <c r="D970" t="s">
        <v>99</v>
      </c>
      <c r="E970" t="s">
        <v>31</v>
      </c>
      <c r="F970" t="s">
        <v>136</v>
      </c>
      <c r="G970">
        <v>0</v>
      </c>
      <c r="H970">
        <v>3</v>
      </c>
    </row>
    <row r="971" spans="1:8" x14ac:dyDescent="0.3">
      <c r="A971" t="s">
        <v>108</v>
      </c>
      <c r="B971">
        <v>2022</v>
      </c>
      <c r="C971" s="1">
        <v>44562</v>
      </c>
      <c r="D971" t="s">
        <v>99</v>
      </c>
      <c r="E971" t="s">
        <v>31</v>
      </c>
      <c r="F971" t="s">
        <v>137</v>
      </c>
      <c r="G971">
        <v>0</v>
      </c>
      <c r="H971">
        <v>3</v>
      </c>
    </row>
    <row r="972" spans="1:8" x14ac:dyDescent="0.3">
      <c r="A972" t="s">
        <v>108</v>
      </c>
      <c r="B972">
        <v>2022</v>
      </c>
      <c r="C972" s="1">
        <v>44562</v>
      </c>
      <c r="D972" t="s">
        <v>99</v>
      </c>
      <c r="E972" t="s">
        <v>31</v>
      </c>
      <c r="F972" t="s">
        <v>110</v>
      </c>
      <c r="G972">
        <v>41</v>
      </c>
      <c r="H972">
        <v>0</v>
      </c>
    </row>
    <row r="973" spans="1:8" x14ac:dyDescent="0.3">
      <c r="A973" t="s">
        <v>108</v>
      </c>
      <c r="B973">
        <v>2022</v>
      </c>
      <c r="C973" s="1">
        <v>44562</v>
      </c>
      <c r="D973" t="s">
        <v>99</v>
      </c>
      <c r="E973" t="s">
        <v>31</v>
      </c>
      <c r="F973" t="s">
        <v>111</v>
      </c>
      <c r="G973">
        <v>0</v>
      </c>
      <c r="H973">
        <v>3</v>
      </c>
    </row>
    <row r="974" spans="1:8" x14ac:dyDescent="0.3">
      <c r="A974" t="s">
        <v>108</v>
      </c>
      <c r="B974">
        <v>2022</v>
      </c>
      <c r="C974" s="1">
        <v>44562</v>
      </c>
      <c r="D974" t="s">
        <v>99</v>
      </c>
      <c r="E974" t="s">
        <v>31</v>
      </c>
      <c r="F974" t="s">
        <v>112</v>
      </c>
      <c r="G974">
        <v>32</v>
      </c>
      <c r="H974">
        <v>0</v>
      </c>
    </row>
    <row r="975" spans="1:8" x14ac:dyDescent="0.3">
      <c r="A975" t="s">
        <v>108</v>
      </c>
      <c r="B975">
        <v>2022</v>
      </c>
      <c r="C975" s="1">
        <v>44562</v>
      </c>
      <c r="D975" t="s">
        <v>99</v>
      </c>
      <c r="E975" t="s">
        <v>31</v>
      </c>
      <c r="F975" t="s">
        <v>113</v>
      </c>
      <c r="G975">
        <v>0</v>
      </c>
      <c r="H975">
        <v>3</v>
      </c>
    </row>
    <row r="976" spans="1:8" x14ac:dyDescent="0.3">
      <c r="A976" t="s">
        <v>108</v>
      </c>
      <c r="B976">
        <v>2022</v>
      </c>
      <c r="C976" s="1">
        <v>44562</v>
      </c>
      <c r="D976" t="s">
        <v>99</v>
      </c>
      <c r="E976" t="s">
        <v>31</v>
      </c>
      <c r="F976" t="s">
        <v>135</v>
      </c>
      <c r="G976">
        <v>0</v>
      </c>
      <c r="H976">
        <v>8</v>
      </c>
    </row>
    <row r="977" spans="1:8" x14ac:dyDescent="0.3">
      <c r="A977" t="s">
        <v>108</v>
      </c>
      <c r="B977">
        <v>2022</v>
      </c>
      <c r="C977" s="1">
        <v>44743</v>
      </c>
      <c r="D977" t="s">
        <v>100</v>
      </c>
      <c r="E977" t="s">
        <v>39</v>
      </c>
      <c r="F977" t="s">
        <v>109</v>
      </c>
      <c r="G977">
        <v>12257</v>
      </c>
      <c r="H977">
        <v>0</v>
      </c>
    </row>
    <row r="978" spans="1:8" x14ac:dyDescent="0.3">
      <c r="A978" t="s">
        <v>108</v>
      </c>
      <c r="B978">
        <v>2022</v>
      </c>
      <c r="C978" s="1">
        <v>44743</v>
      </c>
      <c r="D978" t="s">
        <v>100</v>
      </c>
      <c r="E978" t="s">
        <v>39</v>
      </c>
      <c r="F978" t="s">
        <v>136</v>
      </c>
      <c r="G978">
        <v>0</v>
      </c>
      <c r="H978">
        <v>6</v>
      </c>
    </row>
    <row r="979" spans="1:8" x14ac:dyDescent="0.3">
      <c r="A979" t="s">
        <v>108</v>
      </c>
      <c r="B979">
        <v>2022</v>
      </c>
      <c r="C979" s="1">
        <v>44743</v>
      </c>
      <c r="D979" t="s">
        <v>100</v>
      </c>
      <c r="E979" t="s">
        <v>39</v>
      </c>
      <c r="F979" t="s">
        <v>137</v>
      </c>
      <c r="G979">
        <v>0</v>
      </c>
      <c r="H979">
        <v>3</v>
      </c>
    </row>
    <row r="980" spans="1:8" x14ac:dyDescent="0.3">
      <c r="A980" t="s">
        <v>108</v>
      </c>
      <c r="B980">
        <v>2022</v>
      </c>
      <c r="C980" s="1">
        <v>44743</v>
      </c>
      <c r="D980" t="s">
        <v>100</v>
      </c>
      <c r="E980" t="s">
        <v>39</v>
      </c>
      <c r="F980" t="s">
        <v>110</v>
      </c>
      <c r="G980">
        <v>42</v>
      </c>
      <c r="H980">
        <v>0</v>
      </c>
    </row>
    <row r="981" spans="1:8" x14ac:dyDescent="0.3">
      <c r="A981" t="s">
        <v>108</v>
      </c>
      <c r="B981">
        <v>2022</v>
      </c>
      <c r="C981" s="1">
        <v>44743</v>
      </c>
      <c r="D981" t="s">
        <v>100</v>
      </c>
      <c r="E981" t="s">
        <v>39</v>
      </c>
      <c r="F981" t="s">
        <v>111</v>
      </c>
      <c r="G981">
        <v>0</v>
      </c>
      <c r="H981">
        <v>3</v>
      </c>
    </row>
    <row r="982" spans="1:8" x14ac:dyDescent="0.3">
      <c r="A982" t="s">
        <v>108</v>
      </c>
      <c r="B982">
        <v>2022</v>
      </c>
      <c r="C982" s="1">
        <v>44743</v>
      </c>
      <c r="D982" t="s">
        <v>100</v>
      </c>
      <c r="E982" t="s">
        <v>39</v>
      </c>
      <c r="F982" t="s">
        <v>112</v>
      </c>
      <c r="G982">
        <v>32</v>
      </c>
      <c r="H982">
        <v>0</v>
      </c>
    </row>
    <row r="983" spans="1:8" x14ac:dyDescent="0.3">
      <c r="A983" t="s">
        <v>108</v>
      </c>
      <c r="B983">
        <v>2022</v>
      </c>
      <c r="C983" s="1">
        <v>44743</v>
      </c>
      <c r="D983" t="s">
        <v>100</v>
      </c>
      <c r="E983" t="s">
        <v>39</v>
      </c>
      <c r="F983" t="s">
        <v>124</v>
      </c>
      <c r="G983">
        <v>0</v>
      </c>
      <c r="H983">
        <v>3</v>
      </c>
    </row>
    <row r="984" spans="1:8" x14ac:dyDescent="0.3">
      <c r="A984" t="s">
        <v>108</v>
      </c>
      <c r="B984">
        <v>2022</v>
      </c>
      <c r="C984" s="1">
        <v>44743</v>
      </c>
      <c r="D984" t="s">
        <v>100</v>
      </c>
      <c r="E984" t="s">
        <v>39</v>
      </c>
      <c r="F984" t="s">
        <v>135</v>
      </c>
      <c r="G984">
        <v>0</v>
      </c>
      <c r="H984">
        <v>11</v>
      </c>
    </row>
    <row r="985" spans="1:8" x14ac:dyDescent="0.3">
      <c r="A985" t="s">
        <v>108</v>
      </c>
      <c r="B985">
        <v>2022</v>
      </c>
      <c r="C985" s="1">
        <v>44470</v>
      </c>
      <c r="D985" t="s">
        <v>102</v>
      </c>
      <c r="E985" t="s">
        <v>41</v>
      </c>
      <c r="F985" t="s">
        <v>109</v>
      </c>
      <c r="G985">
        <v>11226</v>
      </c>
      <c r="H985">
        <v>0</v>
      </c>
    </row>
    <row r="986" spans="1:8" x14ac:dyDescent="0.3">
      <c r="A986" t="s">
        <v>108</v>
      </c>
      <c r="B986">
        <v>2022</v>
      </c>
      <c r="C986" s="1">
        <v>44470</v>
      </c>
      <c r="D986" t="s">
        <v>102</v>
      </c>
      <c r="E986" t="s">
        <v>41</v>
      </c>
      <c r="F986" t="s">
        <v>136</v>
      </c>
      <c r="G986">
        <v>0</v>
      </c>
      <c r="H986">
        <v>1</v>
      </c>
    </row>
    <row r="987" spans="1:8" x14ac:dyDescent="0.3">
      <c r="A987" t="s">
        <v>108</v>
      </c>
      <c r="B987">
        <v>2022</v>
      </c>
      <c r="C987" s="1">
        <v>44470</v>
      </c>
      <c r="D987" t="s">
        <v>102</v>
      </c>
      <c r="E987" t="s">
        <v>41</v>
      </c>
      <c r="F987" t="s">
        <v>137</v>
      </c>
      <c r="G987">
        <v>0</v>
      </c>
      <c r="H987">
        <v>2</v>
      </c>
    </row>
    <row r="988" spans="1:8" x14ac:dyDescent="0.3">
      <c r="A988" t="s">
        <v>108</v>
      </c>
      <c r="B988">
        <v>2022</v>
      </c>
      <c r="C988" s="1">
        <v>44470</v>
      </c>
      <c r="D988" t="s">
        <v>102</v>
      </c>
      <c r="E988" t="s">
        <v>41</v>
      </c>
      <c r="F988" t="s">
        <v>110</v>
      </c>
      <c r="G988">
        <v>41</v>
      </c>
      <c r="H988">
        <v>0</v>
      </c>
    </row>
    <row r="989" spans="1:8" x14ac:dyDescent="0.3">
      <c r="A989" t="s">
        <v>108</v>
      </c>
      <c r="B989">
        <v>2022</v>
      </c>
      <c r="C989" s="1">
        <v>44470</v>
      </c>
      <c r="D989" t="s">
        <v>102</v>
      </c>
      <c r="E989" t="s">
        <v>41</v>
      </c>
      <c r="F989" t="s">
        <v>111</v>
      </c>
      <c r="G989">
        <v>0</v>
      </c>
      <c r="H989">
        <v>3</v>
      </c>
    </row>
    <row r="990" spans="1:8" x14ac:dyDescent="0.3">
      <c r="A990" t="s">
        <v>108</v>
      </c>
      <c r="B990">
        <v>2022</v>
      </c>
      <c r="C990" s="1">
        <v>44470</v>
      </c>
      <c r="D990" t="s">
        <v>102</v>
      </c>
      <c r="E990" t="s">
        <v>41</v>
      </c>
      <c r="F990" t="s">
        <v>112</v>
      </c>
      <c r="G990">
        <v>32</v>
      </c>
      <c r="H990">
        <v>0</v>
      </c>
    </row>
    <row r="991" spans="1:8" x14ac:dyDescent="0.3">
      <c r="A991" t="s">
        <v>108</v>
      </c>
      <c r="B991">
        <v>2022</v>
      </c>
      <c r="C991" s="1">
        <v>44470</v>
      </c>
      <c r="D991" t="s">
        <v>102</v>
      </c>
      <c r="E991" t="s">
        <v>41</v>
      </c>
      <c r="F991" t="s">
        <v>124</v>
      </c>
      <c r="G991">
        <v>0</v>
      </c>
      <c r="H991">
        <v>3</v>
      </c>
    </row>
    <row r="992" spans="1:8" x14ac:dyDescent="0.3">
      <c r="A992" t="s">
        <v>108</v>
      </c>
      <c r="B992">
        <v>2022</v>
      </c>
      <c r="C992" s="1">
        <v>44470</v>
      </c>
      <c r="D992" t="s">
        <v>102</v>
      </c>
      <c r="E992" t="s">
        <v>41</v>
      </c>
      <c r="F992" t="s">
        <v>135</v>
      </c>
      <c r="G992">
        <v>0</v>
      </c>
      <c r="H992">
        <v>5</v>
      </c>
    </row>
    <row r="993" spans="1:8" x14ac:dyDescent="0.3">
      <c r="A993" t="s">
        <v>108</v>
      </c>
      <c r="B993">
        <v>2023</v>
      </c>
      <c r="C993" s="1">
        <v>45017</v>
      </c>
      <c r="D993" t="s">
        <v>103</v>
      </c>
      <c r="E993" t="s">
        <v>10</v>
      </c>
      <c r="F993" t="s">
        <v>109</v>
      </c>
      <c r="G993">
        <v>13698</v>
      </c>
      <c r="H993">
        <v>0</v>
      </c>
    </row>
    <row r="994" spans="1:8" x14ac:dyDescent="0.3">
      <c r="A994" t="s">
        <v>108</v>
      </c>
      <c r="B994">
        <v>2023</v>
      </c>
      <c r="C994" s="1">
        <v>45017</v>
      </c>
      <c r="D994" t="s">
        <v>103</v>
      </c>
      <c r="E994" t="s">
        <v>10</v>
      </c>
      <c r="F994" t="s">
        <v>136</v>
      </c>
      <c r="G994">
        <v>0</v>
      </c>
      <c r="H994">
        <v>5</v>
      </c>
    </row>
    <row r="995" spans="1:8" x14ac:dyDescent="0.3">
      <c r="A995" t="s">
        <v>108</v>
      </c>
      <c r="B995">
        <v>2023</v>
      </c>
      <c r="C995" s="1">
        <v>45017</v>
      </c>
      <c r="D995" t="s">
        <v>103</v>
      </c>
      <c r="E995" t="s">
        <v>10</v>
      </c>
      <c r="F995" t="s">
        <v>137</v>
      </c>
      <c r="G995">
        <v>0</v>
      </c>
      <c r="H995">
        <v>3</v>
      </c>
    </row>
    <row r="996" spans="1:8" x14ac:dyDescent="0.3">
      <c r="A996" t="s">
        <v>108</v>
      </c>
      <c r="B996">
        <v>2023</v>
      </c>
      <c r="C996" s="1">
        <v>45017</v>
      </c>
      <c r="D996" t="s">
        <v>103</v>
      </c>
      <c r="E996" t="s">
        <v>10</v>
      </c>
      <c r="F996" t="s">
        <v>110</v>
      </c>
      <c r="G996">
        <v>43</v>
      </c>
      <c r="H996">
        <v>0</v>
      </c>
    </row>
    <row r="997" spans="1:8" x14ac:dyDescent="0.3">
      <c r="A997" t="s">
        <v>108</v>
      </c>
      <c r="B997">
        <v>2023</v>
      </c>
      <c r="C997" s="1">
        <v>45017</v>
      </c>
      <c r="D997" t="s">
        <v>103</v>
      </c>
      <c r="E997" t="s">
        <v>10</v>
      </c>
      <c r="F997" t="s">
        <v>111</v>
      </c>
      <c r="G997">
        <v>0</v>
      </c>
      <c r="H997">
        <v>4</v>
      </c>
    </row>
    <row r="998" spans="1:8" x14ac:dyDescent="0.3">
      <c r="A998" t="s">
        <v>108</v>
      </c>
      <c r="B998">
        <v>2023</v>
      </c>
      <c r="C998" s="1">
        <v>45017</v>
      </c>
      <c r="D998" t="s">
        <v>103</v>
      </c>
      <c r="E998" t="s">
        <v>10</v>
      </c>
      <c r="F998" t="s">
        <v>112</v>
      </c>
      <c r="G998">
        <v>34</v>
      </c>
      <c r="H998">
        <v>0</v>
      </c>
    </row>
    <row r="999" spans="1:8" x14ac:dyDescent="0.3">
      <c r="A999" t="s">
        <v>108</v>
      </c>
      <c r="B999">
        <v>2023</v>
      </c>
      <c r="C999" s="1">
        <v>45017</v>
      </c>
      <c r="D999" t="s">
        <v>103</v>
      </c>
      <c r="E999" t="s">
        <v>10</v>
      </c>
      <c r="F999" t="s">
        <v>124</v>
      </c>
      <c r="G999">
        <v>0</v>
      </c>
      <c r="H999">
        <v>3</v>
      </c>
    </row>
    <row r="1000" spans="1:8" x14ac:dyDescent="0.3">
      <c r="A1000" t="s">
        <v>108</v>
      </c>
      <c r="B1000">
        <v>2023</v>
      </c>
      <c r="C1000" s="1">
        <v>45017</v>
      </c>
      <c r="D1000" t="s">
        <v>103</v>
      </c>
      <c r="E1000" t="s">
        <v>10</v>
      </c>
      <c r="F1000" t="s">
        <v>135</v>
      </c>
      <c r="G1000">
        <v>0</v>
      </c>
      <c r="H1000">
        <v>17</v>
      </c>
    </row>
    <row r="1001" spans="1:8" x14ac:dyDescent="0.3">
      <c r="A1001" t="s">
        <v>108</v>
      </c>
      <c r="B1001">
        <v>2023</v>
      </c>
      <c r="C1001" s="1">
        <v>44927</v>
      </c>
      <c r="D1001" t="s">
        <v>105</v>
      </c>
      <c r="E1001" t="s">
        <v>31</v>
      </c>
      <c r="F1001" t="s">
        <v>109</v>
      </c>
      <c r="G1001">
        <v>13513</v>
      </c>
      <c r="H1001">
        <v>0</v>
      </c>
    </row>
    <row r="1002" spans="1:8" x14ac:dyDescent="0.3">
      <c r="A1002" t="s">
        <v>108</v>
      </c>
      <c r="B1002">
        <v>2023</v>
      </c>
      <c r="C1002" s="1">
        <v>44927</v>
      </c>
      <c r="D1002" t="s">
        <v>105</v>
      </c>
      <c r="E1002" t="s">
        <v>31</v>
      </c>
      <c r="F1002" t="s">
        <v>136</v>
      </c>
      <c r="G1002">
        <v>0</v>
      </c>
      <c r="H1002">
        <v>5</v>
      </c>
    </row>
    <row r="1003" spans="1:8" x14ac:dyDescent="0.3">
      <c r="A1003" t="s">
        <v>108</v>
      </c>
      <c r="B1003">
        <v>2023</v>
      </c>
      <c r="C1003" s="1">
        <v>44927</v>
      </c>
      <c r="D1003" t="s">
        <v>105</v>
      </c>
      <c r="E1003" t="s">
        <v>31</v>
      </c>
      <c r="F1003" t="s">
        <v>137</v>
      </c>
      <c r="G1003">
        <v>0</v>
      </c>
      <c r="H1003">
        <v>3</v>
      </c>
    </row>
    <row r="1004" spans="1:8" x14ac:dyDescent="0.3">
      <c r="A1004" t="s">
        <v>108</v>
      </c>
      <c r="B1004">
        <v>2023</v>
      </c>
      <c r="C1004" s="1">
        <v>44927</v>
      </c>
      <c r="D1004" t="s">
        <v>105</v>
      </c>
      <c r="E1004" t="s">
        <v>31</v>
      </c>
      <c r="F1004" t="s">
        <v>110</v>
      </c>
      <c r="G1004">
        <v>41</v>
      </c>
      <c r="H1004">
        <v>0</v>
      </c>
    </row>
    <row r="1005" spans="1:8" x14ac:dyDescent="0.3">
      <c r="A1005" t="s">
        <v>108</v>
      </c>
      <c r="B1005">
        <v>2023</v>
      </c>
      <c r="C1005" s="1">
        <v>44927</v>
      </c>
      <c r="D1005" t="s">
        <v>105</v>
      </c>
      <c r="E1005" t="s">
        <v>31</v>
      </c>
      <c r="F1005" t="s">
        <v>111</v>
      </c>
      <c r="G1005">
        <v>0</v>
      </c>
      <c r="H1005">
        <v>4</v>
      </c>
    </row>
    <row r="1006" spans="1:8" x14ac:dyDescent="0.3">
      <c r="A1006" t="s">
        <v>108</v>
      </c>
      <c r="B1006">
        <v>2023</v>
      </c>
      <c r="C1006" s="1">
        <v>44927</v>
      </c>
      <c r="D1006" t="s">
        <v>105</v>
      </c>
      <c r="E1006" t="s">
        <v>31</v>
      </c>
      <c r="F1006" t="s">
        <v>112</v>
      </c>
      <c r="G1006">
        <v>33</v>
      </c>
      <c r="H1006">
        <v>0</v>
      </c>
    </row>
    <row r="1007" spans="1:8" x14ac:dyDescent="0.3">
      <c r="A1007" t="s">
        <v>108</v>
      </c>
      <c r="B1007">
        <v>2023</v>
      </c>
      <c r="C1007" s="1">
        <v>44927</v>
      </c>
      <c r="D1007" t="s">
        <v>105</v>
      </c>
      <c r="E1007" t="s">
        <v>31</v>
      </c>
      <c r="F1007" t="s">
        <v>113</v>
      </c>
      <c r="G1007">
        <v>0</v>
      </c>
      <c r="H1007">
        <v>3</v>
      </c>
    </row>
    <row r="1008" spans="1:8" x14ac:dyDescent="0.3">
      <c r="A1008" t="s">
        <v>108</v>
      </c>
      <c r="B1008">
        <v>2023</v>
      </c>
      <c r="C1008" s="1">
        <v>44927</v>
      </c>
      <c r="D1008" t="s">
        <v>105</v>
      </c>
      <c r="E1008" t="s">
        <v>31</v>
      </c>
      <c r="F1008" t="s">
        <v>135</v>
      </c>
      <c r="G1008">
        <v>0</v>
      </c>
      <c r="H1008">
        <v>15</v>
      </c>
    </row>
    <row r="1009" spans="1:8" x14ac:dyDescent="0.3">
      <c r="A1009" t="s">
        <v>108</v>
      </c>
      <c r="B1009">
        <v>2023</v>
      </c>
      <c r="C1009" s="1">
        <v>44835</v>
      </c>
      <c r="D1009" t="s">
        <v>107</v>
      </c>
      <c r="E1009" t="s">
        <v>41</v>
      </c>
      <c r="F1009" t="s">
        <v>109</v>
      </c>
      <c r="G1009">
        <v>13014</v>
      </c>
      <c r="H1009">
        <v>0</v>
      </c>
    </row>
    <row r="1010" spans="1:8" x14ac:dyDescent="0.3">
      <c r="A1010" t="s">
        <v>108</v>
      </c>
      <c r="B1010">
        <v>2023</v>
      </c>
      <c r="C1010" s="1">
        <v>44835</v>
      </c>
      <c r="D1010" t="s">
        <v>107</v>
      </c>
      <c r="E1010" t="s">
        <v>41</v>
      </c>
      <c r="F1010" t="s">
        <v>136</v>
      </c>
      <c r="G1010">
        <v>0</v>
      </c>
      <c r="H1010">
        <v>4</v>
      </c>
    </row>
    <row r="1011" spans="1:8" x14ac:dyDescent="0.3">
      <c r="A1011" t="s">
        <v>108</v>
      </c>
      <c r="B1011">
        <v>2023</v>
      </c>
      <c r="C1011" s="1">
        <v>44835</v>
      </c>
      <c r="D1011" t="s">
        <v>107</v>
      </c>
      <c r="E1011" t="s">
        <v>41</v>
      </c>
      <c r="F1011" t="s">
        <v>137</v>
      </c>
      <c r="G1011">
        <v>0</v>
      </c>
      <c r="H1011">
        <v>3</v>
      </c>
    </row>
    <row r="1012" spans="1:8" x14ac:dyDescent="0.3">
      <c r="A1012" t="s">
        <v>108</v>
      </c>
      <c r="B1012">
        <v>2023</v>
      </c>
      <c r="C1012" s="1">
        <v>44835</v>
      </c>
      <c r="D1012" t="s">
        <v>107</v>
      </c>
      <c r="E1012" t="s">
        <v>41</v>
      </c>
      <c r="F1012" t="s">
        <v>110</v>
      </c>
      <c r="G1012">
        <v>41</v>
      </c>
      <c r="H1012">
        <v>0</v>
      </c>
    </row>
    <row r="1013" spans="1:8" x14ac:dyDescent="0.3">
      <c r="A1013" t="s">
        <v>108</v>
      </c>
      <c r="B1013">
        <v>2023</v>
      </c>
      <c r="C1013" s="1">
        <v>44835</v>
      </c>
      <c r="D1013" t="s">
        <v>107</v>
      </c>
      <c r="E1013" t="s">
        <v>41</v>
      </c>
      <c r="F1013" t="s">
        <v>111</v>
      </c>
      <c r="G1013">
        <v>0</v>
      </c>
      <c r="H1013">
        <v>4</v>
      </c>
    </row>
    <row r="1014" spans="1:8" x14ac:dyDescent="0.3">
      <c r="A1014" t="s">
        <v>108</v>
      </c>
      <c r="B1014">
        <v>2023</v>
      </c>
      <c r="C1014" s="1">
        <v>44835</v>
      </c>
      <c r="D1014" t="s">
        <v>107</v>
      </c>
      <c r="E1014" t="s">
        <v>41</v>
      </c>
      <c r="F1014" t="s">
        <v>112</v>
      </c>
      <c r="G1014">
        <v>33</v>
      </c>
      <c r="H1014">
        <v>0</v>
      </c>
    </row>
    <row r="1015" spans="1:8" x14ac:dyDescent="0.3">
      <c r="A1015" t="s">
        <v>108</v>
      </c>
      <c r="B1015">
        <v>2023</v>
      </c>
      <c r="C1015" s="1">
        <v>44835</v>
      </c>
      <c r="D1015" t="s">
        <v>107</v>
      </c>
      <c r="E1015" t="s">
        <v>41</v>
      </c>
      <c r="F1015" t="s">
        <v>124</v>
      </c>
      <c r="G1015">
        <v>0</v>
      </c>
      <c r="H1015">
        <v>3</v>
      </c>
    </row>
    <row r="1016" spans="1:8" x14ac:dyDescent="0.3">
      <c r="A1016" t="s">
        <v>108</v>
      </c>
      <c r="B1016">
        <v>2023</v>
      </c>
      <c r="C1016" s="1">
        <v>44835</v>
      </c>
      <c r="D1016" t="s">
        <v>107</v>
      </c>
      <c r="E1016" t="s">
        <v>41</v>
      </c>
      <c r="F1016" t="s">
        <v>135</v>
      </c>
      <c r="G1016">
        <v>0</v>
      </c>
      <c r="H1016">
        <v>13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2BFC-15B3-4629-AE3E-D78CCC08BBEB}">
  <dimension ref="A1:O214"/>
  <sheetViews>
    <sheetView topLeftCell="L1" workbookViewId="0">
      <selection activeCell="E28" sqref="A1:O214"/>
    </sheetView>
  </sheetViews>
  <sheetFormatPr defaultRowHeight="14.4" x14ac:dyDescent="0.3"/>
  <cols>
    <col min="1" max="1" width="36.109375" bestFit="1" customWidth="1"/>
    <col min="2" max="2" width="13.109375" bestFit="1" customWidth="1"/>
    <col min="3" max="3" width="19" bestFit="1" customWidth="1"/>
    <col min="4" max="4" width="17.6640625" bestFit="1" customWidth="1"/>
    <col min="5" max="5" width="18.5546875" bestFit="1" customWidth="1"/>
    <col min="6" max="6" width="18.109375" bestFit="1" customWidth="1"/>
    <col min="7" max="7" width="33.33203125" bestFit="1" customWidth="1"/>
    <col min="8" max="8" width="48.109375" bestFit="1" customWidth="1"/>
    <col min="9" max="9" width="57.109375" bestFit="1" customWidth="1"/>
    <col min="10" max="10" width="53.109375" bestFit="1" customWidth="1"/>
    <col min="11" max="11" width="62" bestFit="1" customWidth="1"/>
    <col min="12" max="12" width="54.109375" bestFit="1" customWidth="1"/>
    <col min="13" max="13" width="63" bestFit="1" customWidth="1"/>
    <col min="14" max="14" width="59" bestFit="1" customWidth="1"/>
    <col min="15" max="15" width="67.88671875" bestFit="1" customWidth="1"/>
  </cols>
  <sheetData>
    <row r="1" spans="1:15" x14ac:dyDescent="0.3">
      <c r="A1" t="s">
        <v>0</v>
      </c>
      <c r="B1" t="s">
        <v>1</v>
      </c>
      <c r="C1" t="s">
        <v>4</v>
      </c>
      <c r="D1" t="s">
        <v>2</v>
      </c>
      <c r="E1" t="s">
        <v>3</v>
      </c>
      <c r="F1" t="s">
        <v>159</v>
      </c>
      <c r="G1" t="s">
        <v>160</v>
      </c>
      <c r="H1" t="s">
        <v>161</v>
      </c>
      <c r="I1" t="s">
        <v>162</v>
      </c>
      <c r="J1" t="s">
        <v>163</v>
      </c>
      <c r="K1" t="s">
        <v>164</v>
      </c>
      <c r="L1" t="s">
        <v>165</v>
      </c>
      <c r="M1" t="s">
        <v>166</v>
      </c>
      <c r="N1" t="s">
        <v>167</v>
      </c>
      <c r="O1" t="s">
        <v>168</v>
      </c>
    </row>
    <row r="2" spans="1:15" x14ac:dyDescent="0.3">
      <c r="A2" t="s">
        <v>108</v>
      </c>
      <c r="B2">
        <v>2015</v>
      </c>
      <c r="C2" t="s">
        <v>10</v>
      </c>
      <c r="D2" s="1">
        <v>42095</v>
      </c>
      <c r="E2" t="s">
        <v>9</v>
      </c>
      <c r="F2" s="42">
        <v>42247</v>
      </c>
      <c r="G2" t="s">
        <v>41</v>
      </c>
      <c r="H2">
        <v>17.14</v>
      </c>
      <c r="J2">
        <v>1.45</v>
      </c>
      <c r="L2">
        <v>0.62</v>
      </c>
      <c r="N2">
        <v>29.12</v>
      </c>
    </row>
    <row r="3" spans="1:15" x14ac:dyDescent="0.3">
      <c r="A3" t="s">
        <v>108</v>
      </c>
      <c r="B3">
        <v>2015</v>
      </c>
      <c r="C3" t="s">
        <v>10</v>
      </c>
      <c r="D3" s="1">
        <v>42095</v>
      </c>
      <c r="E3" t="s">
        <v>9</v>
      </c>
      <c r="F3" s="42">
        <v>42247</v>
      </c>
      <c r="G3" t="s">
        <v>169</v>
      </c>
      <c r="H3">
        <v>4.45</v>
      </c>
      <c r="J3">
        <v>0.8</v>
      </c>
      <c r="L3">
        <v>0.23</v>
      </c>
      <c r="N3">
        <v>28.38</v>
      </c>
    </row>
    <row r="4" spans="1:15" x14ac:dyDescent="0.3">
      <c r="A4" t="s">
        <v>108</v>
      </c>
      <c r="B4">
        <v>2015</v>
      </c>
      <c r="C4" t="s">
        <v>10</v>
      </c>
      <c r="D4" s="1">
        <v>42095</v>
      </c>
      <c r="E4" t="s">
        <v>9</v>
      </c>
      <c r="F4" s="42">
        <v>42247</v>
      </c>
      <c r="G4" t="s">
        <v>31</v>
      </c>
      <c r="H4">
        <v>8.4</v>
      </c>
      <c r="J4">
        <v>0.54</v>
      </c>
      <c r="L4">
        <v>0.44</v>
      </c>
      <c r="N4">
        <v>21.69</v>
      </c>
    </row>
    <row r="5" spans="1:15" x14ac:dyDescent="0.3">
      <c r="A5" t="s">
        <v>108</v>
      </c>
      <c r="B5">
        <v>2015</v>
      </c>
      <c r="C5" t="s">
        <v>122</v>
      </c>
      <c r="D5" s="1">
        <v>41913</v>
      </c>
      <c r="E5" t="s">
        <v>40</v>
      </c>
      <c r="F5" s="42">
        <v>42063</v>
      </c>
      <c r="G5" t="s">
        <v>170</v>
      </c>
      <c r="H5">
        <v>30.78</v>
      </c>
      <c r="I5">
        <v>0</v>
      </c>
      <c r="J5">
        <v>6.94</v>
      </c>
      <c r="K5">
        <v>0</v>
      </c>
      <c r="L5">
        <v>2.1</v>
      </c>
      <c r="M5">
        <v>0</v>
      </c>
      <c r="N5">
        <v>31.33</v>
      </c>
      <c r="O5">
        <v>0</v>
      </c>
    </row>
    <row r="6" spans="1:15" x14ac:dyDescent="0.3">
      <c r="A6" t="s">
        <v>108</v>
      </c>
      <c r="B6">
        <v>2015</v>
      </c>
      <c r="C6" t="s">
        <v>122</v>
      </c>
      <c r="D6" s="1">
        <v>41913</v>
      </c>
      <c r="E6" t="s">
        <v>40</v>
      </c>
      <c r="F6" s="42">
        <v>42063</v>
      </c>
      <c r="G6" t="s">
        <v>39</v>
      </c>
      <c r="H6">
        <v>23.91</v>
      </c>
      <c r="I6">
        <v>0</v>
      </c>
      <c r="J6">
        <v>12.4</v>
      </c>
      <c r="K6">
        <v>0</v>
      </c>
      <c r="L6">
        <v>1.43</v>
      </c>
      <c r="M6">
        <v>0</v>
      </c>
      <c r="N6">
        <v>32.03</v>
      </c>
      <c r="O6">
        <v>0</v>
      </c>
    </row>
    <row r="7" spans="1:15" x14ac:dyDescent="0.3">
      <c r="A7" t="s">
        <v>108</v>
      </c>
      <c r="B7">
        <v>2015</v>
      </c>
      <c r="C7" t="s">
        <v>122</v>
      </c>
      <c r="D7" s="1">
        <v>41913</v>
      </c>
      <c r="E7" t="s">
        <v>40</v>
      </c>
      <c r="F7" s="42">
        <v>42063</v>
      </c>
      <c r="G7" t="s">
        <v>171</v>
      </c>
      <c r="H7">
        <v>11.94</v>
      </c>
      <c r="I7">
        <v>0</v>
      </c>
      <c r="J7">
        <v>7.31</v>
      </c>
      <c r="K7">
        <v>0</v>
      </c>
      <c r="L7">
        <v>0.81</v>
      </c>
      <c r="M7">
        <v>0</v>
      </c>
      <c r="N7">
        <v>29.01</v>
      </c>
      <c r="O7">
        <v>0</v>
      </c>
    </row>
    <row r="8" spans="1:15" x14ac:dyDescent="0.3">
      <c r="A8" t="s">
        <v>108</v>
      </c>
      <c r="B8">
        <v>2015</v>
      </c>
      <c r="C8" t="s">
        <v>120</v>
      </c>
      <c r="D8" s="1">
        <v>41821</v>
      </c>
      <c r="E8" t="s">
        <v>119</v>
      </c>
      <c r="F8" s="42">
        <v>42035</v>
      </c>
      <c r="G8" t="s">
        <v>10</v>
      </c>
      <c r="H8">
        <v>3.6554799999999998</v>
      </c>
      <c r="I8">
        <v>0</v>
      </c>
      <c r="J8">
        <v>5.9043099999999997</v>
      </c>
      <c r="K8">
        <v>0</v>
      </c>
      <c r="L8">
        <v>0.21027000000000001</v>
      </c>
      <c r="M8">
        <v>0</v>
      </c>
      <c r="N8">
        <v>28.477530000000002</v>
      </c>
      <c r="O8">
        <v>0</v>
      </c>
    </row>
    <row r="9" spans="1:15" x14ac:dyDescent="0.3">
      <c r="A9" t="s">
        <v>108</v>
      </c>
      <c r="B9">
        <v>2015</v>
      </c>
      <c r="C9" t="s">
        <v>120</v>
      </c>
      <c r="D9" s="1">
        <v>41821</v>
      </c>
      <c r="E9" t="s">
        <v>119</v>
      </c>
      <c r="F9" s="42">
        <v>42035</v>
      </c>
      <c r="G9" t="s">
        <v>172</v>
      </c>
      <c r="H9">
        <v>3.7893300000000001</v>
      </c>
      <c r="I9">
        <v>0</v>
      </c>
      <c r="J9">
        <v>0.67329000000000006</v>
      </c>
      <c r="K9">
        <v>0</v>
      </c>
      <c r="L9">
        <v>0.2097</v>
      </c>
      <c r="M9">
        <v>0</v>
      </c>
      <c r="N9">
        <v>20.826550000000001</v>
      </c>
      <c r="O9">
        <v>0</v>
      </c>
    </row>
    <row r="10" spans="1:15" x14ac:dyDescent="0.3">
      <c r="A10" t="s">
        <v>108</v>
      </c>
      <c r="B10">
        <v>2015</v>
      </c>
      <c r="C10" t="s">
        <v>120</v>
      </c>
      <c r="D10" s="1">
        <v>41821</v>
      </c>
      <c r="E10" t="s">
        <v>119</v>
      </c>
      <c r="F10" s="42">
        <v>42035</v>
      </c>
      <c r="G10" t="s">
        <v>173</v>
      </c>
      <c r="H10">
        <v>5.1731999999999996</v>
      </c>
      <c r="I10">
        <v>0</v>
      </c>
      <c r="J10">
        <v>9.7728199999999994</v>
      </c>
      <c r="K10">
        <v>0</v>
      </c>
      <c r="L10">
        <v>0.30636999999999998</v>
      </c>
      <c r="M10">
        <v>0</v>
      </c>
      <c r="N10">
        <v>25.463550000000001</v>
      </c>
      <c r="O10">
        <v>0</v>
      </c>
    </row>
    <row r="11" spans="1:15" x14ac:dyDescent="0.3">
      <c r="A11" t="s">
        <v>108</v>
      </c>
      <c r="B11">
        <v>2015</v>
      </c>
      <c r="C11" t="s">
        <v>31</v>
      </c>
      <c r="D11" s="1">
        <v>42005</v>
      </c>
      <c r="E11" t="s">
        <v>30</v>
      </c>
      <c r="F11" s="42">
        <v>42155</v>
      </c>
      <c r="G11" t="s">
        <v>122</v>
      </c>
      <c r="H11">
        <v>36.67</v>
      </c>
      <c r="J11">
        <v>2.84</v>
      </c>
      <c r="L11">
        <v>2</v>
      </c>
      <c r="N11">
        <v>27.6</v>
      </c>
    </row>
    <row r="12" spans="1:15" x14ac:dyDescent="0.3">
      <c r="A12" t="s">
        <v>108</v>
      </c>
      <c r="B12">
        <v>2015</v>
      </c>
      <c r="C12" t="s">
        <v>31</v>
      </c>
      <c r="D12" s="1">
        <v>42005</v>
      </c>
      <c r="E12" t="s">
        <v>30</v>
      </c>
      <c r="F12" s="42">
        <v>42155</v>
      </c>
      <c r="G12" t="s">
        <v>120</v>
      </c>
      <c r="H12">
        <v>36.36</v>
      </c>
      <c r="J12">
        <v>2.99</v>
      </c>
      <c r="L12">
        <v>2.2000000000000002</v>
      </c>
      <c r="N12">
        <v>30.63</v>
      </c>
    </row>
    <row r="13" spans="1:15" x14ac:dyDescent="0.3">
      <c r="A13" t="s">
        <v>108</v>
      </c>
      <c r="B13">
        <v>2015</v>
      </c>
      <c r="C13" t="s">
        <v>31</v>
      </c>
      <c r="D13" s="1">
        <v>42005</v>
      </c>
      <c r="E13" t="s">
        <v>30</v>
      </c>
      <c r="F13" s="42">
        <v>42155</v>
      </c>
      <c r="G13" t="s">
        <v>174</v>
      </c>
      <c r="H13">
        <v>31.45</v>
      </c>
      <c r="J13">
        <v>2.29</v>
      </c>
      <c r="L13">
        <v>1.22</v>
      </c>
      <c r="N13">
        <v>29.77</v>
      </c>
    </row>
    <row r="14" spans="1:15" x14ac:dyDescent="0.3">
      <c r="A14" t="s">
        <v>108</v>
      </c>
      <c r="B14">
        <v>2016</v>
      </c>
      <c r="C14" t="s">
        <v>10</v>
      </c>
      <c r="D14" s="1">
        <v>42461</v>
      </c>
      <c r="E14" t="s">
        <v>42</v>
      </c>
      <c r="F14" s="42">
        <v>42613</v>
      </c>
      <c r="G14" t="s">
        <v>41</v>
      </c>
      <c r="H14">
        <v>18.59</v>
      </c>
      <c r="I14">
        <v>0</v>
      </c>
      <c r="J14">
        <v>1.58</v>
      </c>
      <c r="K14">
        <v>0</v>
      </c>
      <c r="L14">
        <v>0.7</v>
      </c>
      <c r="M14">
        <v>0</v>
      </c>
      <c r="N14">
        <v>32.9</v>
      </c>
      <c r="O14">
        <v>0</v>
      </c>
    </row>
    <row r="15" spans="1:15" x14ac:dyDescent="0.3">
      <c r="A15" t="s">
        <v>108</v>
      </c>
      <c r="B15">
        <v>2016</v>
      </c>
      <c r="C15" t="s">
        <v>10</v>
      </c>
      <c r="D15" s="1">
        <v>42461</v>
      </c>
      <c r="E15" t="s">
        <v>42</v>
      </c>
      <c r="F15" s="42">
        <v>42613</v>
      </c>
      <c r="G15" t="s">
        <v>169</v>
      </c>
      <c r="H15">
        <v>4.55</v>
      </c>
      <c r="I15">
        <v>0</v>
      </c>
      <c r="J15">
        <v>0.53</v>
      </c>
      <c r="K15">
        <v>0</v>
      </c>
      <c r="L15">
        <v>0.33</v>
      </c>
      <c r="M15">
        <v>0</v>
      </c>
      <c r="N15">
        <v>33.049999999999997</v>
      </c>
      <c r="O15">
        <v>0</v>
      </c>
    </row>
    <row r="16" spans="1:15" x14ac:dyDescent="0.3">
      <c r="A16" t="s">
        <v>108</v>
      </c>
      <c r="B16">
        <v>2016</v>
      </c>
      <c r="C16" t="s">
        <v>10</v>
      </c>
      <c r="D16" s="1">
        <v>42461</v>
      </c>
      <c r="E16" t="s">
        <v>42</v>
      </c>
      <c r="F16" s="42">
        <v>42613</v>
      </c>
      <c r="G16" t="s">
        <v>31</v>
      </c>
      <c r="H16">
        <v>9.3000000000000007</v>
      </c>
      <c r="I16">
        <v>0</v>
      </c>
      <c r="J16">
        <v>0.88</v>
      </c>
      <c r="K16">
        <v>0</v>
      </c>
      <c r="L16">
        <v>0.39</v>
      </c>
      <c r="M16">
        <v>0</v>
      </c>
      <c r="N16">
        <v>34.32</v>
      </c>
      <c r="O16">
        <v>0</v>
      </c>
    </row>
    <row r="17" spans="1:15" x14ac:dyDescent="0.3">
      <c r="A17" t="s">
        <v>108</v>
      </c>
      <c r="B17">
        <v>2016</v>
      </c>
      <c r="C17" t="s">
        <v>122</v>
      </c>
      <c r="D17" s="1">
        <v>42278</v>
      </c>
      <c r="E17" t="s">
        <v>51</v>
      </c>
      <c r="F17" s="42">
        <v>42429</v>
      </c>
      <c r="G17" t="s">
        <v>170</v>
      </c>
      <c r="H17">
        <v>23.56</v>
      </c>
      <c r="I17">
        <v>0</v>
      </c>
      <c r="J17">
        <v>2.15</v>
      </c>
      <c r="K17">
        <v>0</v>
      </c>
      <c r="L17">
        <v>1.88</v>
      </c>
      <c r="M17">
        <v>0</v>
      </c>
      <c r="N17">
        <v>35.33</v>
      </c>
      <c r="O17">
        <v>0</v>
      </c>
    </row>
    <row r="18" spans="1:15" x14ac:dyDescent="0.3">
      <c r="A18" t="s">
        <v>108</v>
      </c>
      <c r="B18">
        <v>2016</v>
      </c>
      <c r="C18" t="s">
        <v>122</v>
      </c>
      <c r="D18" s="1">
        <v>42278</v>
      </c>
      <c r="E18" t="s">
        <v>51</v>
      </c>
      <c r="F18" s="42">
        <v>42429</v>
      </c>
      <c r="G18" t="s">
        <v>39</v>
      </c>
      <c r="H18">
        <v>16.43</v>
      </c>
      <c r="I18">
        <v>0</v>
      </c>
      <c r="J18">
        <v>6.63</v>
      </c>
      <c r="K18">
        <v>0</v>
      </c>
      <c r="L18">
        <v>1.07</v>
      </c>
      <c r="M18">
        <v>0</v>
      </c>
      <c r="N18">
        <v>31.66</v>
      </c>
      <c r="O18">
        <v>0</v>
      </c>
    </row>
    <row r="19" spans="1:15" x14ac:dyDescent="0.3">
      <c r="A19" t="s">
        <v>108</v>
      </c>
      <c r="B19">
        <v>2016</v>
      </c>
      <c r="C19" t="s">
        <v>122</v>
      </c>
      <c r="D19" s="1">
        <v>42278</v>
      </c>
      <c r="E19" t="s">
        <v>51</v>
      </c>
      <c r="F19" s="42">
        <v>42429</v>
      </c>
      <c r="G19" t="s">
        <v>171</v>
      </c>
      <c r="H19">
        <v>10.41</v>
      </c>
      <c r="I19">
        <v>0</v>
      </c>
      <c r="J19">
        <v>9.5</v>
      </c>
      <c r="K19">
        <v>0</v>
      </c>
      <c r="L19">
        <v>0.81</v>
      </c>
      <c r="M19">
        <v>0</v>
      </c>
      <c r="N19">
        <v>29.88</v>
      </c>
      <c r="O19">
        <v>0</v>
      </c>
    </row>
    <row r="20" spans="1:15" x14ac:dyDescent="0.3">
      <c r="A20" t="s">
        <v>108</v>
      </c>
      <c r="B20">
        <v>2016</v>
      </c>
      <c r="C20" t="s">
        <v>120</v>
      </c>
      <c r="D20" s="1">
        <v>42186</v>
      </c>
      <c r="E20" t="s">
        <v>38</v>
      </c>
      <c r="F20" s="42">
        <v>42400</v>
      </c>
      <c r="G20" t="s">
        <v>10</v>
      </c>
      <c r="H20">
        <v>3.89</v>
      </c>
      <c r="I20">
        <v>0</v>
      </c>
      <c r="J20">
        <v>3.24</v>
      </c>
      <c r="K20">
        <v>0</v>
      </c>
      <c r="L20">
        <v>0.26</v>
      </c>
      <c r="M20">
        <v>0</v>
      </c>
      <c r="N20">
        <v>29.61</v>
      </c>
      <c r="O20">
        <v>0</v>
      </c>
    </row>
    <row r="21" spans="1:15" x14ac:dyDescent="0.3">
      <c r="A21" t="s">
        <v>108</v>
      </c>
      <c r="B21">
        <v>2016</v>
      </c>
      <c r="C21" t="s">
        <v>120</v>
      </c>
      <c r="D21" s="1">
        <v>42186</v>
      </c>
      <c r="E21" t="s">
        <v>38</v>
      </c>
      <c r="F21" s="42">
        <v>42400</v>
      </c>
      <c r="G21" t="s">
        <v>172</v>
      </c>
      <c r="H21">
        <v>3.55</v>
      </c>
      <c r="I21">
        <v>0</v>
      </c>
      <c r="J21">
        <v>0.7</v>
      </c>
      <c r="K21">
        <v>0</v>
      </c>
      <c r="L21">
        <v>0.26</v>
      </c>
      <c r="M21">
        <v>0</v>
      </c>
      <c r="N21">
        <v>28.84</v>
      </c>
      <c r="O21">
        <v>0</v>
      </c>
    </row>
    <row r="22" spans="1:15" x14ac:dyDescent="0.3">
      <c r="A22" t="s">
        <v>108</v>
      </c>
      <c r="B22">
        <v>2016</v>
      </c>
      <c r="C22" t="s">
        <v>120</v>
      </c>
      <c r="D22" s="1">
        <v>42186</v>
      </c>
      <c r="E22" t="s">
        <v>38</v>
      </c>
      <c r="F22" s="42">
        <v>42400</v>
      </c>
      <c r="G22" t="s">
        <v>173</v>
      </c>
      <c r="H22">
        <v>4.22</v>
      </c>
      <c r="I22">
        <v>0</v>
      </c>
      <c r="J22">
        <v>6.91</v>
      </c>
      <c r="K22">
        <v>0</v>
      </c>
      <c r="L22">
        <v>0.43</v>
      </c>
      <c r="M22">
        <v>0</v>
      </c>
      <c r="N22">
        <v>30.52</v>
      </c>
      <c r="O22">
        <v>0</v>
      </c>
    </row>
    <row r="23" spans="1:15" x14ac:dyDescent="0.3">
      <c r="A23" t="s">
        <v>108</v>
      </c>
      <c r="B23">
        <v>2016</v>
      </c>
      <c r="C23" t="s">
        <v>31</v>
      </c>
      <c r="D23" s="1">
        <v>42370</v>
      </c>
      <c r="E23" t="s">
        <v>43</v>
      </c>
      <c r="F23" s="42">
        <v>42521</v>
      </c>
      <c r="G23" t="s">
        <v>122</v>
      </c>
      <c r="H23">
        <v>29.68</v>
      </c>
      <c r="I23">
        <v>0</v>
      </c>
      <c r="J23">
        <v>1.95</v>
      </c>
      <c r="K23">
        <v>0</v>
      </c>
      <c r="L23">
        <v>1.49</v>
      </c>
      <c r="M23">
        <v>0</v>
      </c>
      <c r="N23">
        <v>31.67</v>
      </c>
      <c r="O23">
        <v>0</v>
      </c>
    </row>
    <row r="24" spans="1:15" x14ac:dyDescent="0.3">
      <c r="A24" t="s">
        <v>108</v>
      </c>
      <c r="B24">
        <v>2016</v>
      </c>
      <c r="C24" t="s">
        <v>31</v>
      </c>
      <c r="D24" s="1">
        <v>42370</v>
      </c>
      <c r="E24" t="s">
        <v>43</v>
      </c>
      <c r="F24" s="42">
        <v>42521</v>
      </c>
      <c r="G24" t="s">
        <v>120</v>
      </c>
      <c r="H24">
        <v>31.9</v>
      </c>
      <c r="I24">
        <v>0</v>
      </c>
      <c r="J24">
        <v>2.27</v>
      </c>
      <c r="K24">
        <v>0</v>
      </c>
      <c r="L24">
        <v>1.82</v>
      </c>
      <c r="M24">
        <v>0</v>
      </c>
      <c r="N24">
        <v>35.18</v>
      </c>
      <c r="O24">
        <v>0</v>
      </c>
    </row>
    <row r="25" spans="1:15" x14ac:dyDescent="0.3">
      <c r="A25" t="s">
        <v>108</v>
      </c>
      <c r="B25">
        <v>2016</v>
      </c>
      <c r="C25" t="s">
        <v>31</v>
      </c>
      <c r="D25" s="1">
        <v>42370</v>
      </c>
      <c r="E25" t="s">
        <v>43</v>
      </c>
      <c r="F25" s="42">
        <v>42521</v>
      </c>
      <c r="G25" t="s">
        <v>174</v>
      </c>
      <c r="H25">
        <v>24.92</v>
      </c>
      <c r="I25">
        <v>0</v>
      </c>
      <c r="J25">
        <v>1.79</v>
      </c>
      <c r="K25">
        <v>0</v>
      </c>
      <c r="L25">
        <v>1.42</v>
      </c>
      <c r="M25">
        <v>0</v>
      </c>
      <c r="N25">
        <v>35.33</v>
      </c>
      <c r="O25">
        <v>0</v>
      </c>
    </row>
    <row r="26" spans="1:15" x14ac:dyDescent="0.3">
      <c r="A26" t="s">
        <v>108</v>
      </c>
      <c r="B26">
        <v>2017</v>
      </c>
      <c r="C26" t="s">
        <v>10</v>
      </c>
      <c r="D26" s="1">
        <v>42826</v>
      </c>
      <c r="E26" t="s">
        <v>52</v>
      </c>
      <c r="F26" s="42">
        <v>42978</v>
      </c>
      <c r="G26" t="s">
        <v>41</v>
      </c>
      <c r="H26">
        <v>16.809999999999999</v>
      </c>
      <c r="I26">
        <v>0</v>
      </c>
      <c r="J26">
        <v>1.44</v>
      </c>
      <c r="K26">
        <v>0</v>
      </c>
      <c r="L26">
        <v>0.95</v>
      </c>
      <c r="M26">
        <v>0</v>
      </c>
      <c r="N26">
        <v>31.76</v>
      </c>
      <c r="O26">
        <v>0</v>
      </c>
    </row>
    <row r="27" spans="1:15" x14ac:dyDescent="0.3">
      <c r="A27" t="s">
        <v>108</v>
      </c>
      <c r="B27">
        <v>2017</v>
      </c>
      <c r="C27" t="s">
        <v>10</v>
      </c>
      <c r="D27" s="1">
        <v>42826</v>
      </c>
      <c r="E27" t="s">
        <v>52</v>
      </c>
      <c r="F27" s="42">
        <v>42978</v>
      </c>
      <c r="G27" t="s">
        <v>169</v>
      </c>
      <c r="H27">
        <v>4.92</v>
      </c>
      <c r="I27">
        <v>0</v>
      </c>
      <c r="J27">
        <v>0.61</v>
      </c>
      <c r="K27">
        <v>0</v>
      </c>
      <c r="L27">
        <v>0.4</v>
      </c>
      <c r="M27">
        <v>0</v>
      </c>
      <c r="N27">
        <v>30.23</v>
      </c>
      <c r="O27">
        <v>0</v>
      </c>
    </row>
    <row r="28" spans="1:15" x14ac:dyDescent="0.3">
      <c r="A28" t="s">
        <v>108</v>
      </c>
      <c r="B28">
        <v>2017</v>
      </c>
      <c r="C28" t="s">
        <v>10</v>
      </c>
      <c r="D28" s="1">
        <v>42826</v>
      </c>
      <c r="E28" t="s">
        <v>52</v>
      </c>
      <c r="F28" s="42">
        <v>42978</v>
      </c>
      <c r="G28" t="s">
        <v>31</v>
      </c>
      <c r="H28">
        <v>9.92</v>
      </c>
      <c r="I28">
        <v>0</v>
      </c>
      <c r="J28">
        <v>1.01</v>
      </c>
      <c r="K28">
        <v>0</v>
      </c>
      <c r="L28">
        <v>0.63</v>
      </c>
      <c r="M28">
        <v>0</v>
      </c>
      <c r="N28">
        <v>33.880000000000003</v>
      </c>
      <c r="O28">
        <v>0</v>
      </c>
    </row>
    <row r="29" spans="1:15" x14ac:dyDescent="0.3">
      <c r="A29" t="s">
        <v>108</v>
      </c>
      <c r="B29">
        <v>2017</v>
      </c>
      <c r="C29" t="s">
        <v>122</v>
      </c>
      <c r="D29" s="1">
        <v>42644</v>
      </c>
      <c r="E29" t="s">
        <v>55</v>
      </c>
      <c r="F29" s="42">
        <v>42794</v>
      </c>
      <c r="G29" t="s">
        <v>170</v>
      </c>
      <c r="H29">
        <v>30.5975</v>
      </c>
      <c r="I29">
        <v>0</v>
      </c>
      <c r="J29">
        <v>2.9209999999999998</v>
      </c>
      <c r="L29">
        <v>1.8</v>
      </c>
      <c r="M29">
        <v>0</v>
      </c>
      <c r="N29">
        <v>36.517000000000003</v>
      </c>
    </row>
    <row r="30" spans="1:15" x14ac:dyDescent="0.3">
      <c r="A30" t="s">
        <v>108</v>
      </c>
      <c r="B30">
        <v>2017</v>
      </c>
      <c r="C30" t="s">
        <v>122</v>
      </c>
      <c r="D30" s="1">
        <v>42644</v>
      </c>
      <c r="E30" t="s">
        <v>55</v>
      </c>
      <c r="F30" s="42">
        <v>42794</v>
      </c>
      <c r="G30" t="s">
        <v>39</v>
      </c>
      <c r="H30">
        <v>19.042999999999999</v>
      </c>
      <c r="I30">
        <v>0</v>
      </c>
      <c r="J30">
        <v>6.7729999999999997</v>
      </c>
      <c r="L30">
        <v>1.06</v>
      </c>
      <c r="M30">
        <v>0</v>
      </c>
      <c r="N30">
        <v>37.826000000000001</v>
      </c>
    </row>
    <row r="31" spans="1:15" x14ac:dyDescent="0.3">
      <c r="A31" t="s">
        <v>108</v>
      </c>
      <c r="B31">
        <v>2017</v>
      </c>
      <c r="C31" t="s">
        <v>122</v>
      </c>
      <c r="D31" s="1">
        <v>42644</v>
      </c>
      <c r="E31" t="s">
        <v>55</v>
      </c>
      <c r="F31" s="42">
        <v>42794</v>
      </c>
      <c r="G31" t="s">
        <v>171</v>
      </c>
      <c r="H31">
        <v>9.6850000000000005</v>
      </c>
      <c r="I31">
        <v>0</v>
      </c>
      <c r="J31">
        <v>9.4960000000000004</v>
      </c>
      <c r="L31">
        <v>0.54</v>
      </c>
      <c r="M31">
        <v>0</v>
      </c>
      <c r="N31">
        <v>36.295000000000002</v>
      </c>
    </row>
    <row r="32" spans="1:15" x14ac:dyDescent="0.3">
      <c r="A32" t="s">
        <v>108</v>
      </c>
      <c r="B32">
        <v>2017</v>
      </c>
      <c r="C32" t="s">
        <v>120</v>
      </c>
      <c r="D32" s="1">
        <v>42552</v>
      </c>
      <c r="E32" t="s">
        <v>125</v>
      </c>
      <c r="F32" s="42">
        <v>42766</v>
      </c>
      <c r="G32" t="s">
        <v>10</v>
      </c>
      <c r="H32">
        <v>3.64</v>
      </c>
      <c r="I32">
        <v>0</v>
      </c>
      <c r="J32">
        <v>3.06</v>
      </c>
      <c r="K32">
        <v>0</v>
      </c>
      <c r="L32">
        <v>0.28999999999999998</v>
      </c>
      <c r="M32">
        <v>0</v>
      </c>
      <c r="N32">
        <v>33.75</v>
      </c>
      <c r="O32">
        <v>0</v>
      </c>
    </row>
    <row r="33" spans="1:15" x14ac:dyDescent="0.3">
      <c r="A33" t="s">
        <v>108</v>
      </c>
      <c r="B33">
        <v>2017</v>
      </c>
      <c r="C33" t="s">
        <v>120</v>
      </c>
      <c r="D33" s="1">
        <v>42552</v>
      </c>
      <c r="E33" t="s">
        <v>125</v>
      </c>
      <c r="F33" s="42">
        <v>42766</v>
      </c>
      <c r="G33" t="s">
        <v>172</v>
      </c>
      <c r="H33">
        <v>3.45</v>
      </c>
      <c r="I33">
        <v>0</v>
      </c>
      <c r="J33">
        <v>0.56000000000000005</v>
      </c>
      <c r="K33">
        <v>0</v>
      </c>
      <c r="L33">
        <v>0.32</v>
      </c>
      <c r="M33">
        <v>0</v>
      </c>
      <c r="N33">
        <v>34.29</v>
      </c>
      <c r="O33">
        <v>0</v>
      </c>
    </row>
    <row r="34" spans="1:15" x14ac:dyDescent="0.3">
      <c r="A34" t="s">
        <v>108</v>
      </c>
      <c r="B34">
        <v>2017</v>
      </c>
      <c r="C34" t="s">
        <v>120</v>
      </c>
      <c r="D34" s="1">
        <v>42552</v>
      </c>
      <c r="E34" t="s">
        <v>125</v>
      </c>
      <c r="F34" s="42">
        <v>42766</v>
      </c>
      <c r="G34" t="s">
        <v>173</v>
      </c>
      <c r="H34">
        <v>3.95</v>
      </c>
      <c r="I34">
        <v>0</v>
      </c>
      <c r="J34">
        <v>6.25</v>
      </c>
      <c r="K34">
        <v>0</v>
      </c>
      <c r="L34">
        <v>0.51</v>
      </c>
      <c r="M34">
        <v>0</v>
      </c>
      <c r="N34">
        <v>27.81</v>
      </c>
      <c r="O34">
        <v>0</v>
      </c>
    </row>
    <row r="35" spans="1:15" x14ac:dyDescent="0.3">
      <c r="A35" t="s">
        <v>108</v>
      </c>
      <c r="B35">
        <v>2017</v>
      </c>
      <c r="C35" t="s">
        <v>31</v>
      </c>
      <c r="D35" s="1">
        <v>42736</v>
      </c>
      <c r="E35" t="s">
        <v>53</v>
      </c>
      <c r="F35" s="42">
        <v>42886</v>
      </c>
      <c r="G35" t="s">
        <v>122</v>
      </c>
      <c r="H35">
        <v>28.08</v>
      </c>
      <c r="I35">
        <v>0</v>
      </c>
      <c r="J35">
        <v>1.59</v>
      </c>
      <c r="K35">
        <v>0</v>
      </c>
      <c r="L35">
        <v>1.89</v>
      </c>
      <c r="M35">
        <v>0</v>
      </c>
      <c r="N35">
        <v>27.81</v>
      </c>
      <c r="O35">
        <v>0</v>
      </c>
    </row>
    <row r="36" spans="1:15" x14ac:dyDescent="0.3">
      <c r="A36" t="s">
        <v>108</v>
      </c>
      <c r="B36">
        <v>2017</v>
      </c>
      <c r="C36" t="s">
        <v>31</v>
      </c>
      <c r="D36" s="1">
        <v>42736</v>
      </c>
      <c r="E36" t="s">
        <v>53</v>
      </c>
      <c r="F36" s="42">
        <v>42886</v>
      </c>
      <c r="G36" t="s">
        <v>120</v>
      </c>
      <c r="H36">
        <v>33.31</v>
      </c>
      <c r="I36">
        <v>0</v>
      </c>
      <c r="J36">
        <v>2.11</v>
      </c>
      <c r="K36">
        <v>0</v>
      </c>
      <c r="L36">
        <v>2.17</v>
      </c>
      <c r="M36">
        <v>0</v>
      </c>
      <c r="N36">
        <v>35.89</v>
      </c>
      <c r="O36">
        <v>0</v>
      </c>
    </row>
    <row r="37" spans="1:15" x14ac:dyDescent="0.3">
      <c r="A37" t="s">
        <v>108</v>
      </c>
      <c r="B37">
        <v>2017</v>
      </c>
      <c r="C37" t="s">
        <v>31</v>
      </c>
      <c r="D37" s="1">
        <v>42736</v>
      </c>
      <c r="E37" t="s">
        <v>53</v>
      </c>
      <c r="F37" s="42">
        <v>42886</v>
      </c>
      <c r="G37" t="s">
        <v>174</v>
      </c>
      <c r="H37">
        <v>27.13</v>
      </c>
      <c r="I37">
        <v>0</v>
      </c>
      <c r="J37">
        <v>2.17</v>
      </c>
      <c r="K37">
        <v>0</v>
      </c>
      <c r="L37">
        <v>1.83</v>
      </c>
      <c r="M37">
        <v>0</v>
      </c>
      <c r="N37">
        <v>29.75</v>
      </c>
      <c r="O37">
        <v>0</v>
      </c>
    </row>
    <row r="38" spans="1:15" x14ac:dyDescent="0.3">
      <c r="A38" t="s">
        <v>108</v>
      </c>
      <c r="B38">
        <v>2018</v>
      </c>
      <c r="C38" t="s">
        <v>41</v>
      </c>
      <c r="D38" s="1">
        <v>43009</v>
      </c>
      <c r="E38" t="s">
        <v>59</v>
      </c>
      <c r="F38" s="42">
        <v>43220</v>
      </c>
      <c r="G38" t="s">
        <v>170</v>
      </c>
      <c r="H38">
        <v>35.06</v>
      </c>
      <c r="I38">
        <v>0</v>
      </c>
      <c r="J38">
        <v>6.16</v>
      </c>
      <c r="K38">
        <v>0</v>
      </c>
      <c r="L38">
        <v>1.96</v>
      </c>
      <c r="M38">
        <v>0</v>
      </c>
      <c r="N38">
        <v>29.1</v>
      </c>
      <c r="O38">
        <v>0</v>
      </c>
    </row>
    <row r="39" spans="1:15" x14ac:dyDescent="0.3">
      <c r="A39" t="s">
        <v>108</v>
      </c>
      <c r="B39">
        <v>2018</v>
      </c>
      <c r="C39" t="s">
        <v>41</v>
      </c>
      <c r="D39" s="1">
        <v>43009</v>
      </c>
      <c r="E39" t="s">
        <v>59</v>
      </c>
      <c r="F39" s="42">
        <v>43220</v>
      </c>
      <c r="G39" t="s">
        <v>39</v>
      </c>
      <c r="H39">
        <v>23.53</v>
      </c>
      <c r="I39">
        <v>0</v>
      </c>
      <c r="J39">
        <v>5.1100000000000003</v>
      </c>
      <c r="K39">
        <v>0</v>
      </c>
      <c r="L39">
        <v>1.34</v>
      </c>
      <c r="M39">
        <v>0</v>
      </c>
      <c r="N39">
        <v>33.39</v>
      </c>
      <c r="O39">
        <v>0</v>
      </c>
    </row>
    <row r="40" spans="1:15" x14ac:dyDescent="0.3">
      <c r="A40" t="s">
        <v>108</v>
      </c>
      <c r="B40">
        <v>2018</v>
      </c>
      <c r="C40" t="s">
        <v>41</v>
      </c>
      <c r="D40" s="1">
        <v>43009</v>
      </c>
      <c r="E40" t="s">
        <v>59</v>
      </c>
      <c r="F40" s="42">
        <v>43220</v>
      </c>
      <c r="G40" t="s">
        <v>171</v>
      </c>
      <c r="H40">
        <v>12.11</v>
      </c>
      <c r="I40">
        <v>0</v>
      </c>
      <c r="J40">
        <v>8.86</v>
      </c>
      <c r="K40">
        <v>0</v>
      </c>
      <c r="L40">
        <v>0.43</v>
      </c>
      <c r="M40">
        <v>0</v>
      </c>
      <c r="N40">
        <v>24.82</v>
      </c>
      <c r="O40">
        <v>0</v>
      </c>
    </row>
    <row r="41" spans="1:15" x14ac:dyDescent="0.3">
      <c r="A41" t="s">
        <v>108</v>
      </c>
      <c r="B41">
        <v>2018</v>
      </c>
      <c r="C41" t="s">
        <v>10</v>
      </c>
      <c r="D41" s="1">
        <v>43191</v>
      </c>
      <c r="E41" t="s">
        <v>56</v>
      </c>
      <c r="F41" s="42">
        <v>43343</v>
      </c>
      <c r="G41" t="s">
        <v>41</v>
      </c>
      <c r="H41">
        <v>23.58</v>
      </c>
      <c r="J41">
        <v>3.62</v>
      </c>
      <c r="L41">
        <v>1.61</v>
      </c>
      <c r="N41">
        <v>21.2</v>
      </c>
    </row>
    <row r="42" spans="1:15" x14ac:dyDescent="0.3">
      <c r="A42" t="s">
        <v>108</v>
      </c>
      <c r="B42">
        <v>2018</v>
      </c>
      <c r="C42" t="s">
        <v>10</v>
      </c>
      <c r="D42" s="1">
        <v>43191</v>
      </c>
      <c r="E42" t="s">
        <v>56</v>
      </c>
      <c r="F42" s="42">
        <v>43343</v>
      </c>
      <c r="G42" t="s">
        <v>169</v>
      </c>
      <c r="H42">
        <v>5.05</v>
      </c>
      <c r="J42">
        <v>0.75</v>
      </c>
      <c r="L42">
        <v>0.36</v>
      </c>
      <c r="N42">
        <v>27.75</v>
      </c>
    </row>
    <row r="43" spans="1:15" x14ac:dyDescent="0.3">
      <c r="A43" t="s">
        <v>108</v>
      </c>
      <c r="B43">
        <v>2018</v>
      </c>
      <c r="C43" t="s">
        <v>10</v>
      </c>
      <c r="D43" s="1">
        <v>43191</v>
      </c>
      <c r="E43" t="s">
        <v>56</v>
      </c>
      <c r="F43" s="42">
        <v>43343</v>
      </c>
      <c r="G43" t="s">
        <v>31</v>
      </c>
      <c r="H43">
        <v>5.23</v>
      </c>
      <c r="J43">
        <v>1.98</v>
      </c>
      <c r="L43">
        <v>0.69</v>
      </c>
      <c r="N43">
        <v>29.5</v>
      </c>
    </row>
    <row r="44" spans="1:15" x14ac:dyDescent="0.3">
      <c r="A44" t="s">
        <v>108</v>
      </c>
      <c r="B44">
        <v>2018</v>
      </c>
      <c r="C44" t="s">
        <v>120</v>
      </c>
      <c r="D44" s="1">
        <v>42917</v>
      </c>
      <c r="E44" t="s">
        <v>127</v>
      </c>
      <c r="F44" s="42">
        <v>43131</v>
      </c>
      <c r="G44" t="s">
        <v>10</v>
      </c>
      <c r="H44">
        <v>4.55</v>
      </c>
      <c r="I44">
        <v>0</v>
      </c>
      <c r="J44">
        <v>3.57</v>
      </c>
      <c r="K44">
        <v>0</v>
      </c>
      <c r="L44">
        <v>0.28000000000000003</v>
      </c>
      <c r="M44">
        <v>0</v>
      </c>
      <c r="N44">
        <v>30.54</v>
      </c>
      <c r="O44">
        <v>0</v>
      </c>
    </row>
    <row r="45" spans="1:15" x14ac:dyDescent="0.3">
      <c r="A45" t="s">
        <v>108</v>
      </c>
      <c r="B45">
        <v>2018</v>
      </c>
      <c r="C45" t="s">
        <v>120</v>
      </c>
      <c r="D45" s="1">
        <v>42917</v>
      </c>
      <c r="E45" t="s">
        <v>127</v>
      </c>
      <c r="F45" s="42">
        <v>43131</v>
      </c>
      <c r="G45" t="s">
        <v>172</v>
      </c>
      <c r="H45">
        <v>4.21</v>
      </c>
      <c r="I45">
        <v>0</v>
      </c>
      <c r="J45">
        <v>0.55000000000000004</v>
      </c>
      <c r="K45">
        <v>0</v>
      </c>
      <c r="L45">
        <v>0.31</v>
      </c>
      <c r="M45">
        <v>0</v>
      </c>
      <c r="N45">
        <v>29.71</v>
      </c>
      <c r="O45">
        <v>0</v>
      </c>
    </row>
    <row r="46" spans="1:15" x14ac:dyDescent="0.3">
      <c r="A46" t="s">
        <v>108</v>
      </c>
      <c r="B46">
        <v>2018</v>
      </c>
      <c r="C46" t="s">
        <v>120</v>
      </c>
      <c r="D46" s="1">
        <v>42917</v>
      </c>
      <c r="E46" t="s">
        <v>127</v>
      </c>
      <c r="F46" s="42">
        <v>43131</v>
      </c>
      <c r="G46" t="s">
        <v>173</v>
      </c>
      <c r="H46">
        <v>5.28</v>
      </c>
      <c r="I46">
        <v>0</v>
      </c>
      <c r="J46">
        <v>6.08</v>
      </c>
      <c r="K46">
        <v>0</v>
      </c>
      <c r="L46">
        <v>0.32</v>
      </c>
      <c r="M46">
        <v>0</v>
      </c>
      <c r="N46">
        <v>29.78</v>
      </c>
      <c r="O46">
        <v>0</v>
      </c>
    </row>
    <row r="47" spans="1:15" x14ac:dyDescent="0.3">
      <c r="A47" t="s">
        <v>108</v>
      </c>
      <c r="B47">
        <v>2018</v>
      </c>
      <c r="C47" t="s">
        <v>31</v>
      </c>
      <c r="D47" s="1">
        <v>43101</v>
      </c>
      <c r="E47" t="s">
        <v>57</v>
      </c>
      <c r="F47" s="42">
        <v>43251</v>
      </c>
      <c r="G47" t="s">
        <v>122</v>
      </c>
      <c r="H47">
        <v>33.36</v>
      </c>
      <c r="J47">
        <v>2.11</v>
      </c>
      <c r="L47">
        <v>2.2799999999999998</v>
      </c>
      <c r="N47">
        <v>27.64</v>
      </c>
    </row>
    <row r="48" spans="1:15" x14ac:dyDescent="0.3">
      <c r="A48" t="s">
        <v>108</v>
      </c>
      <c r="B48">
        <v>2018</v>
      </c>
      <c r="C48" t="s">
        <v>31</v>
      </c>
      <c r="D48" s="1">
        <v>43101</v>
      </c>
      <c r="E48" t="s">
        <v>57</v>
      </c>
      <c r="F48" s="42">
        <v>43251</v>
      </c>
      <c r="G48" t="s">
        <v>120</v>
      </c>
      <c r="H48">
        <v>45.3</v>
      </c>
      <c r="J48">
        <v>2.06</v>
      </c>
      <c r="L48">
        <v>2.56</v>
      </c>
      <c r="N48">
        <v>32.32</v>
      </c>
    </row>
    <row r="49" spans="1:14" x14ac:dyDescent="0.3">
      <c r="A49" t="s">
        <v>108</v>
      </c>
      <c r="B49">
        <v>2018</v>
      </c>
      <c r="C49" t="s">
        <v>31</v>
      </c>
      <c r="D49" s="1">
        <v>43101</v>
      </c>
      <c r="E49" t="s">
        <v>57</v>
      </c>
      <c r="F49" s="42">
        <v>43251</v>
      </c>
      <c r="G49" t="s">
        <v>174</v>
      </c>
      <c r="H49">
        <v>33.17</v>
      </c>
      <c r="J49">
        <v>2.89</v>
      </c>
      <c r="L49">
        <v>1.8</v>
      </c>
      <c r="N49">
        <v>29.97</v>
      </c>
    </row>
    <row r="50" spans="1:14" x14ac:dyDescent="0.3">
      <c r="A50" t="s">
        <v>108</v>
      </c>
      <c r="B50">
        <v>2018</v>
      </c>
      <c r="C50" t="s">
        <v>39</v>
      </c>
      <c r="D50" s="1">
        <v>43282</v>
      </c>
      <c r="E50" t="s">
        <v>58</v>
      </c>
      <c r="F50" s="42">
        <v>43434</v>
      </c>
      <c r="G50" t="s">
        <v>10</v>
      </c>
      <c r="H50">
        <v>3.84</v>
      </c>
      <c r="J50">
        <v>2.0699999999999998</v>
      </c>
      <c r="L50">
        <v>0.27</v>
      </c>
      <c r="N50">
        <v>28.76</v>
      </c>
    </row>
    <row r="51" spans="1:14" x14ac:dyDescent="0.3">
      <c r="A51" t="s">
        <v>108</v>
      </c>
      <c r="B51">
        <v>2018</v>
      </c>
      <c r="C51" t="s">
        <v>39</v>
      </c>
      <c r="D51" s="1">
        <v>43282</v>
      </c>
      <c r="E51" t="s">
        <v>58</v>
      </c>
      <c r="F51" s="42">
        <v>43434</v>
      </c>
      <c r="G51" t="s">
        <v>172</v>
      </c>
      <c r="H51">
        <v>4.13</v>
      </c>
      <c r="J51">
        <v>0.65</v>
      </c>
      <c r="L51">
        <v>0.28000000000000003</v>
      </c>
      <c r="N51">
        <v>27.86</v>
      </c>
    </row>
    <row r="52" spans="1:14" x14ac:dyDescent="0.3">
      <c r="A52" t="s">
        <v>108</v>
      </c>
      <c r="B52">
        <v>2018</v>
      </c>
      <c r="C52" t="s">
        <v>39</v>
      </c>
      <c r="D52" s="1">
        <v>43282</v>
      </c>
      <c r="E52" t="s">
        <v>58</v>
      </c>
      <c r="F52" s="42">
        <v>43434</v>
      </c>
      <c r="G52" t="s">
        <v>173</v>
      </c>
      <c r="H52">
        <v>6.66</v>
      </c>
      <c r="J52">
        <v>5.24</v>
      </c>
      <c r="L52">
        <v>0.27</v>
      </c>
      <c r="N52">
        <v>21.59</v>
      </c>
    </row>
    <row r="53" spans="1:14" x14ac:dyDescent="0.3">
      <c r="A53" t="s">
        <v>108</v>
      </c>
      <c r="B53">
        <v>2019</v>
      </c>
      <c r="C53" t="s">
        <v>41</v>
      </c>
      <c r="D53" s="1">
        <v>43374</v>
      </c>
      <c r="E53" t="s">
        <v>88</v>
      </c>
      <c r="F53" s="42">
        <v>43585</v>
      </c>
      <c r="G53" t="s">
        <v>170</v>
      </c>
      <c r="H53">
        <v>24.52</v>
      </c>
      <c r="J53">
        <v>13.04</v>
      </c>
      <c r="L53">
        <v>2.61</v>
      </c>
      <c r="N53">
        <v>54.000999999999998</v>
      </c>
    </row>
    <row r="54" spans="1:14" x14ac:dyDescent="0.3">
      <c r="A54" t="s">
        <v>108</v>
      </c>
      <c r="B54">
        <v>2019</v>
      </c>
      <c r="C54" t="s">
        <v>41</v>
      </c>
      <c r="D54" s="1">
        <v>43374</v>
      </c>
      <c r="E54" t="s">
        <v>88</v>
      </c>
      <c r="F54" s="42">
        <v>43585</v>
      </c>
      <c r="G54" t="s">
        <v>39</v>
      </c>
      <c r="H54">
        <v>34.270000000000003</v>
      </c>
      <c r="J54">
        <v>10.42</v>
      </c>
      <c r="L54">
        <v>3.73</v>
      </c>
      <c r="N54">
        <v>54.75</v>
      </c>
    </row>
    <row r="55" spans="1:14" x14ac:dyDescent="0.3">
      <c r="A55" t="s">
        <v>108</v>
      </c>
      <c r="B55">
        <v>2019</v>
      </c>
      <c r="C55" t="s">
        <v>41</v>
      </c>
      <c r="D55" s="1">
        <v>43374</v>
      </c>
      <c r="E55" t="s">
        <v>88</v>
      </c>
      <c r="F55" s="42">
        <v>43585</v>
      </c>
      <c r="G55" t="s">
        <v>171</v>
      </c>
      <c r="H55">
        <v>14.88</v>
      </c>
      <c r="J55">
        <v>10.73</v>
      </c>
      <c r="L55">
        <v>1.1200000000000001</v>
      </c>
      <c r="N55">
        <v>52.52</v>
      </c>
    </row>
    <row r="56" spans="1:14" x14ac:dyDescent="0.3">
      <c r="A56" t="s">
        <v>108</v>
      </c>
      <c r="B56">
        <v>2019</v>
      </c>
      <c r="C56" t="s">
        <v>10</v>
      </c>
      <c r="D56" s="1">
        <v>43556</v>
      </c>
      <c r="E56" t="s">
        <v>60</v>
      </c>
      <c r="F56" s="42">
        <v>43708</v>
      </c>
      <c r="G56" t="s">
        <v>41</v>
      </c>
      <c r="H56">
        <v>19.52</v>
      </c>
      <c r="J56">
        <v>2.11</v>
      </c>
      <c r="L56">
        <v>1.4</v>
      </c>
      <c r="N56">
        <v>58.11</v>
      </c>
    </row>
    <row r="57" spans="1:14" x14ac:dyDescent="0.3">
      <c r="A57" t="s">
        <v>108</v>
      </c>
      <c r="B57">
        <v>2019</v>
      </c>
      <c r="C57" t="s">
        <v>10</v>
      </c>
      <c r="D57" s="1">
        <v>43556</v>
      </c>
      <c r="E57" t="s">
        <v>60</v>
      </c>
      <c r="F57" s="42">
        <v>43708</v>
      </c>
      <c r="G57" t="s">
        <v>169</v>
      </c>
      <c r="H57">
        <v>6.57</v>
      </c>
      <c r="J57">
        <v>-0.47</v>
      </c>
      <c r="L57">
        <v>0.48</v>
      </c>
      <c r="N57">
        <v>56.23</v>
      </c>
    </row>
    <row r="58" spans="1:14" x14ac:dyDescent="0.3">
      <c r="A58" t="s">
        <v>108</v>
      </c>
      <c r="B58">
        <v>2019</v>
      </c>
      <c r="C58" t="s">
        <v>10</v>
      </c>
      <c r="D58" s="1">
        <v>43556</v>
      </c>
      <c r="E58" t="s">
        <v>60</v>
      </c>
      <c r="F58" s="42">
        <v>43708</v>
      </c>
      <c r="G58" t="s">
        <v>31</v>
      </c>
      <c r="H58">
        <v>9.85</v>
      </c>
      <c r="J58">
        <v>1.34</v>
      </c>
      <c r="L58">
        <v>0.87</v>
      </c>
      <c r="N58">
        <v>58.19</v>
      </c>
    </row>
    <row r="59" spans="1:14" x14ac:dyDescent="0.3">
      <c r="A59" t="s">
        <v>108</v>
      </c>
      <c r="B59">
        <v>2019</v>
      </c>
      <c r="C59" t="s">
        <v>31</v>
      </c>
      <c r="D59" s="1">
        <v>43466</v>
      </c>
      <c r="E59" t="s">
        <v>86</v>
      </c>
      <c r="F59" s="42">
        <v>43616</v>
      </c>
      <c r="G59" t="s">
        <v>122</v>
      </c>
      <c r="H59">
        <v>36.909999999999997</v>
      </c>
      <c r="J59">
        <v>2.42</v>
      </c>
      <c r="L59">
        <v>2.42</v>
      </c>
      <c r="N59">
        <v>48.68</v>
      </c>
    </row>
    <row r="60" spans="1:14" x14ac:dyDescent="0.3">
      <c r="A60" t="s">
        <v>108</v>
      </c>
      <c r="B60">
        <v>2019</v>
      </c>
      <c r="C60" t="s">
        <v>31</v>
      </c>
      <c r="D60" s="1">
        <v>43466</v>
      </c>
      <c r="E60" t="s">
        <v>86</v>
      </c>
      <c r="F60" s="42">
        <v>43616</v>
      </c>
      <c r="G60" t="s">
        <v>120</v>
      </c>
      <c r="H60">
        <v>46.41</v>
      </c>
      <c r="J60">
        <v>2.92</v>
      </c>
      <c r="L60">
        <v>2.89</v>
      </c>
      <c r="N60">
        <v>56.32</v>
      </c>
    </row>
    <row r="61" spans="1:14" x14ac:dyDescent="0.3">
      <c r="A61" t="s">
        <v>108</v>
      </c>
      <c r="B61">
        <v>2019</v>
      </c>
      <c r="C61" t="s">
        <v>31</v>
      </c>
      <c r="D61" s="1">
        <v>43466</v>
      </c>
      <c r="E61" t="s">
        <v>86</v>
      </c>
      <c r="F61" s="42">
        <v>43616</v>
      </c>
      <c r="G61" t="s">
        <v>174</v>
      </c>
      <c r="H61">
        <v>31.94</v>
      </c>
      <c r="J61">
        <v>2</v>
      </c>
      <c r="L61">
        <v>2.33</v>
      </c>
      <c r="N61">
        <v>54.95</v>
      </c>
    </row>
    <row r="62" spans="1:14" x14ac:dyDescent="0.3">
      <c r="A62" t="s">
        <v>108</v>
      </c>
      <c r="B62">
        <v>2019</v>
      </c>
      <c r="C62" t="s">
        <v>39</v>
      </c>
      <c r="D62" s="1">
        <v>43647</v>
      </c>
      <c r="E62" t="s">
        <v>87</v>
      </c>
      <c r="F62" s="42">
        <v>43799</v>
      </c>
      <c r="G62" t="s">
        <v>10</v>
      </c>
      <c r="H62">
        <v>6.76</v>
      </c>
      <c r="J62">
        <v>1.33</v>
      </c>
      <c r="L62">
        <v>0.38</v>
      </c>
      <c r="N62">
        <v>53.18</v>
      </c>
    </row>
    <row r="63" spans="1:14" x14ac:dyDescent="0.3">
      <c r="A63" t="s">
        <v>108</v>
      </c>
      <c r="B63">
        <v>2019</v>
      </c>
      <c r="C63" t="s">
        <v>39</v>
      </c>
      <c r="D63" s="1">
        <v>43647</v>
      </c>
      <c r="E63" t="s">
        <v>87</v>
      </c>
      <c r="F63" s="42">
        <v>43799</v>
      </c>
      <c r="G63" t="s">
        <v>172</v>
      </c>
      <c r="H63">
        <v>4.2300000000000004</v>
      </c>
      <c r="J63">
        <v>0.37</v>
      </c>
      <c r="L63">
        <v>0.38</v>
      </c>
      <c r="N63">
        <v>50.87</v>
      </c>
    </row>
    <row r="64" spans="1:14" x14ac:dyDescent="0.3">
      <c r="A64" t="s">
        <v>108</v>
      </c>
      <c r="B64">
        <v>2019</v>
      </c>
      <c r="C64" t="s">
        <v>39</v>
      </c>
      <c r="D64" s="1">
        <v>43647</v>
      </c>
      <c r="E64" t="s">
        <v>87</v>
      </c>
      <c r="F64" s="42">
        <v>43799</v>
      </c>
      <c r="G64" t="s">
        <v>173</v>
      </c>
      <c r="H64">
        <v>6.67</v>
      </c>
      <c r="J64">
        <v>3.63</v>
      </c>
      <c r="L64">
        <v>0.46</v>
      </c>
      <c r="N64">
        <v>31.32</v>
      </c>
    </row>
    <row r="65" spans="1:14" x14ac:dyDescent="0.3">
      <c r="A65" t="s">
        <v>108</v>
      </c>
      <c r="B65">
        <v>2020</v>
      </c>
      <c r="C65" t="s">
        <v>41</v>
      </c>
      <c r="D65" s="1">
        <v>43739</v>
      </c>
      <c r="E65" t="s">
        <v>92</v>
      </c>
      <c r="F65" s="42">
        <v>43951</v>
      </c>
      <c r="G65" t="s">
        <v>170</v>
      </c>
      <c r="H65">
        <v>24.72</v>
      </c>
      <c r="J65">
        <v>18.03</v>
      </c>
      <c r="L65">
        <v>2.87</v>
      </c>
      <c r="N65">
        <v>55.89</v>
      </c>
    </row>
    <row r="66" spans="1:14" x14ac:dyDescent="0.3">
      <c r="A66" t="s">
        <v>108</v>
      </c>
      <c r="B66">
        <v>2020</v>
      </c>
      <c r="C66" t="s">
        <v>41</v>
      </c>
      <c r="D66" s="1">
        <v>43739</v>
      </c>
      <c r="E66" t="s">
        <v>92</v>
      </c>
      <c r="F66" s="42">
        <v>43951</v>
      </c>
      <c r="G66" t="s">
        <v>39</v>
      </c>
      <c r="H66">
        <v>40.61</v>
      </c>
      <c r="J66">
        <v>12.37</v>
      </c>
      <c r="L66">
        <v>3.88</v>
      </c>
      <c r="N66">
        <v>56.47</v>
      </c>
    </row>
    <row r="67" spans="1:14" x14ac:dyDescent="0.3">
      <c r="A67" t="s">
        <v>108</v>
      </c>
      <c r="B67">
        <v>2020</v>
      </c>
      <c r="C67" t="s">
        <v>41</v>
      </c>
      <c r="D67" s="1">
        <v>43739</v>
      </c>
      <c r="E67" t="s">
        <v>92</v>
      </c>
      <c r="F67" s="42">
        <v>43951</v>
      </c>
      <c r="G67" t="s">
        <v>171</v>
      </c>
      <c r="H67">
        <v>12.16</v>
      </c>
      <c r="J67">
        <v>7.95</v>
      </c>
      <c r="L67">
        <v>0.8</v>
      </c>
      <c r="N67">
        <v>51.16</v>
      </c>
    </row>
    <row r="68" spans="1:14" x14ac:dyDescent="0.3">
      <c r="A68" t="s">
        <v>108</v>
      </c>
      <c r="B68">
        <v>2020</v>
      </c>
      <c r="C68" t="s">
        <v>10</v>
      </c>
      <c r="D68" s="1">
        <v>43922</v>
      </c>
      <c r="E68" t="s">
        <v>89</v>
      </c>
      <c r="F68" s="42">
        <v>44074</v>
      </c>
      <c r="G68" t="s">
        <v>41</v>
      </c>
      <c r="H68">
        <v>18.14</v>
      </c>
      <c r="J68">
        <v>2.0299999999999998</v>
      </c>
      <c r="L68">
        <v>1.92</v>
      </c>
      <c r="N68">
        <v>30.63</v>
      </c>
    </row>
    <row r="69" spans="1:14" x14ac:dyDescent="0.3">
      <c r="A69" t="s">
        <v>108</v>
      </c>
      <c r="B69">
        <v>2020</v>
      </c>
      <c r="C69" t="s">
        <v>10</v>
      </c>
      <c r="D69" s="1">
        <v>43922</v>
      </c>
      <c r="E69" t="s">
        <v>89</v>
      </c>
      <c r="F69" s="42">
        <v>44074</v>
      </c>
      <c r="G69" t="s">
        <v>169</v>
      </c>
      <c r="H69">
        <v>4.21</v>
      </c>
      <c r="J69">
        <v>-0.52</v>
      </c>
      <c r="L69">
        <v>0.51</v>
      </c>
      <c r="N69">
        <v>54.41</v>
      </c>
    </row>
    <row r="70" spans="1:14" x14ac:dyDescent="0.3">
      <c r="A70" t="s">
        <v>108</v>
      </c>
      <c r="B70">
        <v>2020</v>
      </c>
      <c r="C70" t="s">
        <v>10</v>
      </c>
      <c r="D70" s="1">
        <v>43922</v>
      </c>
      <c r="E70" t="s">
        <v>89</v>
      </c>
      <c r="F70" s="42">
        <v>44074</v>
      </c>
      <c r="G70" t="s">
        <v>31</v>
      </c>
      <c r="H70">
        <v>11.01</v>
      </c>
      <c r="J70">
        <v>0.39</v>
      </c>
      <c r="L70">
        <v>0.92</v>
      </c>
      <c r="N70">
        <v>42.84</v>
      </c>
    </row>
    <row r="71" spans="1:14" x14ac:dyDescent="0.3">
      <c r="A71" t="s">
        <v>108</v>
      </c>
      <c r="B71">
        <v>2020</v>
      </c>
      <c r="C71" t="s">
        <v>31</v>
      </c>
      <c r="D71" s="1">
        <v>43831</v>
      </c>
      <c r="E71" t="s">
        <v>90</v>
      </c>
      <c r="F71" s="42">
        <v>43982</v>
      </c>
      <c r="G71" t="s">
        <v>122</v>
      </c>
      <c r="H71">
        <v>35.619999999999997</v>
      </c>
      <c r="J71">
        <v>2.87</v>
      </c>
      <c r="L71">
        <v>2.25</v>
      </c>
      <c r="N71">
        <v>53.46</v>
      </c>
    </row>
    <row r="72" spans="1:14" x14ac:dyDescent="0.3">
      <c r="A72" t="s">
        <v>108</v>
      </c>
      <c r="B72">
        <v>2020</v>
      </c>
      <c r="C72" t="s">
        <v>31</v>
      </c>
      <c r="D72" s="1">
        <v>43831</v>
      </c>
      <c r="E72" t="s">
        <v>90</v>
      </c>
      <c r="F72" s="42">
        <v>43982</v>
      </c>
      <c r="G72" t="s">
        <v>120</v>
      </c>
      <c r="H72">
        <v>38.130000000000003</v>
      </c>
      <c r="J72">
        <v>-0.17</v>
      </c>
      <c r="L72">
        <v>2.58</v>
      </c>
      <c r="N72">
        <v>56.5</v>
      </c>
    </row>
    <row r="73" spans="1:14" x14ac:dyDescent="0.3">
      <c r="A73" t="s">
        <v>108</v>
      </c>
      <c r="B73">
        <v>2020</v>
      </c>
      <c r="C73" t="s">
        <v>31</v>
      </c>
      <c r="D73" s="1">
        <v>43831</v>
      </c>
      <c r="E73" t="s">
        <v>90</v>
      </c>
      <c r="F73" s="42">
        <v>43982</v>
      </c>
      <c r="G73" t="s">
        <v>174</v>
      </c>
      <c r="H73">
        <v>29.72</v>
      </c>
      <c r="J73">
        <v>1.56</v>
      </c>
      <c r="L73">
        <v>1.87</v>
      </c>
      <c r="N73">
        <v>52.62</v>
      </c>
    </row>
    <row r="74" spans="1:14" x14ac:dyDescent="0.3">
      <c r="A74" t="s">
        <v>108</v>
      </c>
      <c r="B74">
        <v>2020</v>
      </c>
      <c r="C74" t="s">
        <v>39</v>
      </c>
      <c r="D74" s="1">
        <v>44013</v>
      </c>
      <c r="E74" t="s">
        <v>91</v>
      </c>
      <c r="F74" s="42">
        <v>44165</v>
      </c>
      <c r="G74" t="s">
        <v>10</v>
      </c>
      <c r="H74">
        <v>5.93</v>
      </c>
      <c r="J74">
        <v>1.23</v>
      </c>
      <c r="L74">
        <v>0.88</v>
      </c>
      <c r="N74">
        <v>54.61</v>
      </c>
    </row>
    <row r="75" spans="1:14" x14ac:dyDescent="0.3">
      <c r="A75" t="s">
        <v>108</v>
      </c>
      <c r="B75">
        <v>2020</v>
      </c>
      <c r="C75" t="s">
        <v>39</v>
      </c>
      <c r="D75" s="1">
        <v>44013</v>
      </c>
      <c r="E75" t="s">
        <v>91</v>
      </c>
      <c r="F75" s="42">
        <v>44165</v>
      </c>
      <c r="G75" t="s">
        <v>172</v>
      </c>
      <c r="H75">
        <v>4.42</v>
      </c>
      <c r="J75">
        <v>1.27</v>
      </c>
      <c r="L75">
        <v>0.6</v>
      </c>
      <c r="N75">
        <v>53.94</v>
      </c>
    </row>
    <row r="76" spans="1:14" x14ac:dyDescent="0.3">
      <c r="A76" t="s">
        <v>108</v>
      </c>
      <c r="B76">
        <v>2020</v>
      </c>
      <c r="C76" t="s">
        <v>39</v>
      </c>
      <c r="D76" s="1">
        <v>44013</v>
      </c>
      <c r="E76" t="s">
        <v>91</v>
      </c>
      <c r="F76" s="42">
        <v>44165</v>
      </c>
      <c r="G76" t="s">
        <v>173</v>
      </c>
      <c r="H76">
        <v>5.83</v>
      </c>
      <c r="J76">
        <v>2.4500000000000002</v>
      </c>
      <c r="L76">
        <v>1.72</v>
      </c>
      <c r="N76">
        <v>41.39</v>
      </c>
    </row>
    <row r="77" spans="1:14" x14ac:dyDescent="0.3">
      <c r="A77" t="s">
        <v>108</v>
      </c>
      <c r="B77">
        <v>2021</v>
      </c>
      <c r="C77" t="s">
        <v>41</v>
      </c>
      <c r="D77" s="1">
        <v>44105</v>
      </c>
      <c r="E77" t="s">
        <v>97</v>
      </c>
      <c r="F77" s="42">
        <v>44333</v>
      </c>
      <c r="G77" t="s">
        <v>170</v>
      </c>
      <c r="H77">
        <v>25.1</v>
      </c>
      <c r="J77">
        <v>13</v>
      </c>
      <c r="L77">
        <v>2.5</v>
      </c>
      <c r="N77">
        <v>69.599999999999994</v>
      </c>
    </row>
    <row r="78" spans="1:14" x14ac:dyDescent="0.3">
      <c r="A78" t="s">
        <v>108</v>
      </c>
      <c r="B78">
        <v>2021</v>
      </c>
      <c r="C78" t="s">
        <v>41</v>
      </c>
      <c r="D78" s="1">
        <v>44105</v>
      </c>
      <c r="E78" t="s">
        <v>97</v>
      </c>
      <c r="F78" s="42">
        <v>44333</v>
      </c>
      <c r="G78" t="s">
        <v>39</v>
      </c>
      <c r="H78">
        <v>25</v>
      </c>
      <c r="J78">
        <v>10.6</v>
      </c>
      <c r="L78">
        <v>6.1</v>
      </c>
      <c r="N78">
        <v>73.3</v>
      </c>
    </row>
    <row r="79" spans="1:14" x14ac:dyDescent="0.3">
      <c r="A79" t="s">
        <v>108</v>
      </c>
      <c r="B79">
        <v>2021</v>
      </c>
      <c r="C79" t="s">
        <v>41</v>
      </c>
      <c r="D79" s="1">
        <v>44105</v>
      </c>
      <c r="E79" t="s">
        <v>97</v>
      </c>
      <c r="F79" s="42">
        <v>44333</v>
      </c>
      <c r="G79" t="s">
        <v>171</v>
      </c>
      <c r="H79">
        <v>13.8</v>
      </c>
      <c r="J79">
        <v>7.9</v>
      </c>
      <c r="L79">
        <v>1.8</v>
      </c>
      <c r="N79">
        <v>66.5</v>
      </c>
    </row>
    <row r="80" spans="1:14" x14ac:dyDescent="0.3">
      <c r="A80" t="s">
        <v>108</v>
      </c>
      <c r="B80">
        <v>2021</v>
      </c>
      <c r="C80" t="s">
        <v>10</v>
      </c>
      <c r="D80" s="1">
        <v>44287</v>
      </c>
      <c r="E80" t="s">
        <v>93</v>
      </c>
      <c r="F80" s="42">
        <v>44439</v>
      </c>
      <c r="G80" t="s">
        <v>41</v>
      </c>
      <c r="H80">
        <v>16.899999999999999</v>
      </c>
      <c r="J80">
        <v>1.8</v>
      </c>
      <c r="L80">
        <v>2</v>
      </c>
      <c r="N80">
        <v>64.900000000000006</v>
      </c>
    </row>
    <row r="81" spans="1:14" x14ac:dyDescent="0.3">
      <c r="A81" t="s">
        <v>108</v>
      </c>
      <c r="B81">
        <v>2021</v>
      </c>
      <c r="C81" t="s">
        <v>10</v>
      </c>
      <c r="D81" s="1">
        <v>44287</v>
      </c>
      <c r="E81" t="s">
        <v>93</v>
      </c>
      <c r="F81" s="42">
        <v>44439</v>
      </c>
      <c r="G81" t="s">
        <v>169</v>
      </c>
      <c r="H81">
        <v>0.8</v>
      </c>
      <c r="J81">
        <v>0.1</v>
      </c>
      <c r="L81">
        <v>0.1</v>
      </c>
      <c r="N81">
        <v>17.600000000000001</v>
      </c>
    </row>
    <row r="82" spans="1:14" x14ac:dyDescent="0.3">
      <c r="A82" t="s">
        <v>108</v>
      </c>
      <c r="B82">
        <v>2021</v>
      </c>
      <c r="C82" t="s">
        <v>10</v>
      </c>
      <c r="D82" s="1">
        <v>44287</v>
      </c>
      <c r="E82" t="s">
        <v>93</v>
      </c>
      <c r="F82" s="42">
        <v>44439</v>
      </c>
      <c r="G82" t="s">
        <v>31</v>
      </c>
      <c r="H82">
        <v>1.9</v>
      </c>
      <c r="J82">
        <v>0.2</v>
      </c>
      <c r="L82">
        <v>0.1</v>
      </c>
      <c r="N82">
        <v>22.3</v>
      </c>
    </row>
    <row r="83" spans="1:14" x14ac:dyDescent="0.3">
      <c r="A83" t="s">
        <v>108</v>
      </c>
      <c r="B83">
        <v>2021</v>
      </c>
      <c r="C83" t="s">
        <v>31</v>
      </c>
      <c r="D83" s="1">
        <v>44197</v>
      </c>
      <c r="E83" t="s">
        <v>95</v>
      </c>
      <c r="F83" s="42">
        <v>44347</v>
      </c>
      <c r="G83" t="s">
        <v>122</v>
      </c>
      <c r="H83">
        <v>39.5</v>
      </c>
      <c r="J83">
        <v>3.5</v>
      </c>
      <c r="L83">
        <v>2.9</v>
      </c>
      <c r="N83">
        <v>62</v>
      </c>
    </row>
    <row r="84" spans="1:14" x14ac:dyDescent="0.3">
      <c r="A84" t="s">
        <v>108</v>
      </c>
      <c r="B84">
        <v>2021</v>
      </c>
      <c r="C84" t="s">
        <v>31</v>
      </c>
      <c r="D84" s="1">
        <v>44197</v>
      </c>
      <c r="E84" t="s">
        <v>95</v>
      </c>
      <c r="F84" s="42">
        <v>44347</v>
      </c>
      <c r="G84" t="s">
        <v>120</v>
      </c>
      <c r="H84">
        <v>45.9</v>
      </c>
      <c r="J84">
        <v>-5.7</v>
      </c>
      <c r="L84">
        <v>3.2</v>
      </c>
      <c r="N84">
        <v>65.8</v>
      </c>
    </row>
    <row r="85" spans="1:14" x14ac:dyDescent="0.3">
      <c r="A85" t="s">
        <v>108</v>
      </c>
      <c r="B85">
        <v>2021</v>
      </c>
      <c r="C85" t="s">
        <v>31</v>
      </c>
      <c r="D85" s="1">
        <v>44197</v>
      </c>
      <c r="E85" t="s">
        <v>95</v>
      </c>
      <c r="F85" s="42">
        <v>44347</v>
      </c>
      <c r="G85" t="s">
        <v>174</v>
      </c>
      <c r="H85">
        <v>28.5</v>
      </c>
      <c r="J85">
        <v>1.2</v>
      </c>
      <c r="L85">
        <v>2.2999999999999998</v>
      </c>
      <c r="N85">
        <v>75.2</v>
      </c>
    </row>
    <row r="86" spans="1:14" x14ac:dyDescent="0.3">
      <c r="A86" t="s">
        <v>108</v>
      </c>
      <c r="B86">
        <v>2021</v>
      </c>
      <c r="C86" t="s">
        <v>39</v>
      </c>
      <c r="D86" s="1">
        <v>44378</v>
      </c>
      <c r="E86" t="s">
        <v>96</v>
      </c>
      <c r="F86" s="42">
        <v>44530</v>
      </c>
      <c r="G86" t="s">
        <v>10</v>
      </c>
      <c r="H86">
        <v>0.8</v>
      </c>
      <c r="J86">
        <v>0.2</v>
      </c>
      <c r="L86">
        <v>0.1</v>
      </c>
      <c r="N86">
        <v>17.7</v>
      </c>
    </row>
    <row r="87" spans="1:14" x14ac:dyDescent="0.3">
      <c r="A87" t="s">
        <v>108</v>
      </c>
      <c r="B87">
        <v>2021</v>
      </c>
      <c r="C87" t="s">
        <v>39</v>
      </c>
      <c r="D87" s="1">
        <v>44378</v>
      </c>
      <c r="E87" t="s">
        <v>96</v>
      </c>
      <c r="F87" s="42">
        <v>44530</v>
      </c>
      <c r="G87" t="s">
        <v>172</v>
      </c>
      <c r="H87">
        <v>0.7</v>
      </c>
      <c r="J87">
        <v>0.4</v>
      </c>
      <c r="L87">
        <v>0.1</v>
      </c>
      <c r="N87">
        <v>18.899999999999999</v>
      </c>
    </row>
    <row r="88" spans="1:14" x14ac:dyDescent="0.3">
      <c r="A88" t="s">
        <v>108</v>
      </c>
      <c r="B88">
        <v>2021</v>
      </c>
      <c r="C88" t="s">
        <v>39</v>
      </c>
      <c r="D88" s="1">
        <v>44378</v>
      </c>
      <c r="E88" t="s">
        <v>96</v>
      </c>
      <c r="F88" s="42">
        <v>44530</v>
      </c>
      <c r="G88" t="s">
        <v>173</v>
      </c>
      <c r="H88">
        <v>0.9</v>
      </c>
      <c r="J88">
        <v>0.4</v>
      </c>
      <c r="L88">
        <v>0.2</v>
      </c>
      <c r="N88">
        <v>16.399999999999999</v>
      </c>
    </row>
    <row r="89" spans="1:14" x14ac:dyDescent="0.3">
      <c r="A89" t="s">
        <v>108</v>
      </c>
      <c r="B89">
        <v>2022</v>
      </c>
      <c r="C89" t="s">
        <v>41</v>
      </c>
      <c r="D89" s="1">
        <v>44470</v>
      </c>
      <c r="E89" t="s">
        <v>102</v>
      </c>
      <c r="F89" s="42">
        <v>44681</v>
      </c>
      <c r="G89" t="s">
        <v>170</v>
      </c>
      <c r="H89">
        <v>27.9</v>
      </c>
      <c r="J89">
        <v>12.5</v>
      </c>
      <c r="L89">
        <v>2.6</v>
      </c>
      <c r="N89">
        <v>74</v>
      </c>
    </row>
    <row r="90" spans="1:14" x14ac:dyDescent="0.3">
      <c r="A90" t="s">
        <v>108</v>
      </c>
      <c r="B90">
        <v>2022</v>
      </c>
      <c r="C90" t="s">
        <v>41</v>
      </c>
      <c r="D90" s="1">
        <v>44470</v>
      </c>
      <c r="E90" t="s">
        <v>102</v>
      </c>
      <c r="F90" s="42">
        <v>44681</v>
      </c>
      <c r="G90" t="s">
        <v>39</v>
      </c>
      <c r="H90">
        <v>32.1</v>
      </c>
      <c r="I90">
        <v>0</v>
      </c>
      <c r="J90">
        <v>16</v>
      </c>
      <c r="K90">
        <v>0</v>
      </c>
      <c r="L90">
        <v>2.8</v>
      </c>
      <c r="N90">
        <v>76.8</v>
      </c>
    </row>
    <row r="91" spans="1:14" x14ac:dyDescent="0.3">
      <c r="A91" t="s">
        <v>108</v>
      </c>
      <c r="B91">
        <v>2022</v>
      </c>
      <c r="C91" t="s">
        <v>41</v>
      </c>
      <c r="D91" s="1">
        <v>44470</v>
      </c>
      <c r="E91" t="s">
        <v>102</v>
      </c>
      <c r="F91" s="42">
        <v>44681</v>
      </c>
      <c r="G91" t="s">
        <v>171</v>
      </c>
      <c r="H91">
        <v>12.2</v>
      </c>
      <c r="J91">
        <v>8.6</v>
      </c>
      <c r="L91">
        <v>3.3</v>
      </c>
      <c r="N91">
        <v>61.1</v>
      </c>
    </row>
    <row r="92" spans="1:14" x14ac:dyDescent="0.3">
      <c r="A92" t="s">
        <v>108</v>
      </c>
      <c r="B92">
        <v>2022</v>
      </c>
      <c r="C92" t="s">
        <v>10</v>
      </c>
      <c r="D92" s="1">
        <v>44652</v>
      </c>
      <c r="E92" t="s">
        <v>98</v>
      </c>
      <c r="F92" s="42">
        <v>44804</v>
      </c>
      <c r="G92" t="s">
        <v>41</v>
      </c>
      <c r="H92">
        <v>30.6</v>
      </c>
      <c r="J92">
        <v>3.5</v>
      </c>
      <c r="L92">
        <v>2.2000000000000002</v>
      </c>
      <c r="N92">
        <v>65.5</v>
      </c>
    </row>
    <row r="93" spans="1:14" x14ac:dyDescent="0.3">
      <c r="A93" t="s">
        <v>108</v>
      </c>
      <c r="B93">
        <v>2022</v>
      </c>
      <c r="C93" t="s">
        <v>10</v>
      </c>
      <c r="D93" s="1">
        <v>44652</v>
      </c>
      <c r="E93" t="s">
        <v>98</v>
      </c>
      <c r="F93" s="42">
        <v>44804</v>
      </c>
      <c r="G93" t="s">
        <v>169</v>
      </c>
      <c r="H93">
        <v>9.8000000000000007</v>
      </c>
      <c r="J93">
        <v>1.9</v>
      </c>
      <c r="L93">
        <v>0.7</v>
      </c>
      <c r="N93">
        <v>75.099999999999994</v>
      </c>
    </row>
    <row r="94" spans="1:14" x14ac:dyDescent="0.3">
      <c r="A94" t="s">
        <v>108</v>
      </c>
      <c r="B94">
        <v>2022</v>
      </c>
      <c r="C94" t="s">
        <v>10</v>
      </c>
      <c r="D94" s="1">
        <v>44652</v>
      </c>
      <c r="E94" t="s">
        <v>98</v>
      </c>
      <c r="F94" s="42">
        <v>44804</v>
      </c>
      <c r="G94" t="s">
        <v>31</v>
      </c>
      <c r="H94">
        <v>12.4</v>
      </c>
      <c r="J94">
        <v>1.4</v>
      </c>
      <c r="L94">
        <v>1.3</v>
      </c>
      <c r="N94">
        <v>73.5</v>
      </c>
    </row>
    <row r="95" spans="1:14" x14ac:dyDescent="0.3">
      <c r="A95" t="s">
        <v>108</v>
      </c>
      <c r="B95">
        <v>2022</v>
      </c>
      <c r="C95" t="s">
        <v>31</v>
      </c>
      <c r="D95" s="1">
        <v>44562</v>
      </c>
      <c r="E95" t="s">
        <v>99</v>
      </c>
      <c r="F95" s="42">
        <v>44712</v>
      </c>
      <c r="G95" t="s">
        <v>122</v>
      </c>
      <c r="H95">
        <v>34.4</v>
      </c>
      <c r="J95">
        <v>8.6999999999999993</v>
      </c>
      <c r="L95">
        <v>3.8</v>
      </c>
      <c r="N95">
        <v>67.3</v>
      </c>
    </row>
    <row r="96" spans="1:14" x14ac:dyDescent="0.3">
      <c r="A96" t="s">
        <v>108</v>
      </c>
      <c r="B96">
        <v>2022</v>
      </c>
      <c r="C96" t="s">
        <v>31</v>
      </c>
      <c r="D96" s="1">
        <v>44562</v>
      </c>
      <c r="E96" t="s">
        <v>99</v>
      </c>
      <c r="F96" s="42">
        <v>44712</v>
      </c>
      <c r="G96" t="s">
        <v>120</v>
      </c>
      <c r="H96">
        <v>66.900000000000006</v>
      </c>
      <c r="J96">
        <v>-6.1</v>
      </c>
      <c r="L96">
        <v>3.9</v>
      </c>
      <c r="N96">
        <v>73.5</v>
      </c>
    </row>
    <row r="97" spans="1:15" x14ac:dyDescent="0.3">
      <c r="A97" t="s">
        <v>108</v>
      </c>
      <c r="B97">
        <v>2022</v>
      </c>
      <c r="C97" t="s">
        <v>31</v>
      </c>
      <c r="D97" s="1">
        <v>44562</v>
      </c>
      <c r="E97" t="s">
        <v>99</v>
      </c>
      <c r="F97" s="42">
        <v>44712</v>
      </c>
      <c r="G97" t="s">
        <v>174</v>
      </c>
      <c r="H97">
        <v>34.4</v>
      </c>
      <c r="J97">
        <v>1.8</v>
      </c>
      <c r="L97">
        <v>3.4</v>
      </c>
      <c r="N97">
        <v>74.3</v>
      </c>
    </row>
    <row r="98" spans="1:15" x14ac:dyDescent="0.3">
      <c r="A98" t="s">
        <v>108</v>
      </c>
      <c r="B98">
        <v>2022</v>
      </c>
      <c r="C98" t="s">
        <v>39</v>
      </c>
      <c r="D98" s="1">
        <v>44743</v>
      </c>
      <c r="E98" t="s">
        <v>100</v>
      </c>
      <c r="F98" s="42">
        <v>44895</v>
      </c>
      <c r="G98" t="s">
        <v>10</v>
      </c>
      <c r="H98">
        <v>6.8</v>
      </c>
      <c r="J98">
        <v>0</v>
      </c>
      <c r="L98">
        <v>0.7</v>
      </c>
      <c r="N98">
        <v>68.900000000000006</v>
      </c>
    </row>
    <row r="99" spans="1:15" x14ac:dyDescent="0.3">
      <c r="A99" t="s">
        <v>108</v>
      </c>
      <c r="B99">
        <v>2022</v>
      </c>
      <c r="C99" t="s">
        <v>39</v>
      </c>
      <c r="D99" s="1">
        <v>44743</v>
      </c>
      <c r="E99" t="s">
        <v>100</v>
      </c>
      <c r="F99" s="42">
        <v>44895</v>
      </c>
      <c r="G99" t="s">
        <v>172</v>
      </c>
      <c r="H99">
        <v>6.1</v>
      </c>
      <c r="J99">
        <v>1.4</v>
      </c>
      <c r="L99">
        <v>0.6</v>
      </c>
      <c r="N99">
        <v>67.599999999999994</v>
      </c>
    </row>
    <row r="100" spans="1:15" x14ac:dyDescent="0.3">
      <c r="A100" t="s">
        <v>108</v>
      </c>
      <c r="B100">
        <v>2022</v>
      </c>
      <c r="C100" t="s">
        <v>39</v>
      </c>
      <c r="D100" s="1">
        <v>44743</v>
      </c>
      <c r="E100" t="s">
        <v>100</v>
      </c>
      <c r="F100" s="42">
        <v>44895</v>
      </c>
      <c r="G100" t="s">
        <v>173</v>
      </c>
      <c r="H100">
        <v>6.6</v>
      </c>
      <c r="J100">
        <v>2.2999999999999998</v>
      </c>
      <c r="L100">
        <v>1.2</v>
      </c>
      <c r="N100">
        <v>57.1</v>
      </c>
    </row>
    <row r="101" spans="1:15" x14ac:dyDescent="0.3">
      <c r="A101" t="s">
        <v>108</v>
      </c>
      <c r="B101">
        <v>2023</v>
      </c>
      <c r="C101" t="s">
        <v>41</v>
      </c>
      <c r="D101" s="1">
        <v>44835</v>
      </c>
      <c r="E101" t="s">
        <v>107</v>
      </c>
      <c r="F101" s="42">
        <v>45046</v>
      </c>
      <c r="G101" t="s">
        <v>170</v>
      </c>
      <c r="H101">
        <v>39.5</v>
      </c>
      <c r="J101">
        <v>15.4</v>
      </c>
      <c r="L101">
        <v>3.4</v>
      </c>
      <c r="N101">
        <v>77</v>
      </c>
    </row>
    <row r="102" spans="1:15" x14ac:dyDescent="0.3">
      <c r="A102" t="s">
        <v>108</v>
      </c>
      <c r="B102">
        <v>2023</v>
      </c>
      <c r="C102" t="s">
        <v>41</v>
      </c>
      <c r="D102" s="1">
        <v>44835</v>
      </c>
      <c r="E102" t="s">
        <v>107</v>
      </c>
      <c r="F102" s="42">
        <v>45046</v>
      </c>
      <c r="G102" t="s">
        <v>39</v>
      </c>
      <c r="H102">
        <v>28.1</v>
      </c>
      <c r="J102">
        <v>14.7</v>
      </c>
      <c r="L102">
        <v>3.7</v>
      </c>
      <c r="N102">
        <v>77.5</v>
      </c>
    </row>
    <row r="103" spans="1:15" x14ac:dyDescent="0.3">
      <c r="A103" t="s">
        <v>108</v>
      </c>
      <c r="B103">
        <v>2023</v>
      </c>
      <c r="C103" t="s">
        <v>41</v>
      </c>
      <c r="D103" s="1">
        <v>44835</v>
      </c>
      <c r="E103" t="s">
        <v>107</v>
      </c>
      <c r="F103" s="42">
        <v>45046</v>
      </c>
      <c r="G103" t="s">
        <v>171</v>
      </c>
      <c r="H103">
        <v>17.5</v>
      </c>
      <c r="J103">
        <v>10.3</v>
      </c>
      <c r="L103">
        <v>1.2</v>
      </c>
      <c r="N103">
        <v>74.2</v>
      </c>
    </row>
    <row r="104" spans="1:15" x14ac:dyDescent="0.3">
      <c r="A104" t="s">
        <v>108</v>
      </c>
      <c r="B104">
        <v>2023</v>
      </c>
      <c r="C104" t="s">
        <v>10</v>
      </c>
      <c r="D104" s="1">
        <v>45017</v>
      </c>
      <c r="E104" t="s">
        <v>103</v>
      </c>
      <c r="F104" s="42">
        <v>45169</v>
      </c>
      <c r="G104" t="s">
        <v>41</v>
      </c>
      <c r="H104">
        <v>16.8</v>
      </c>
      <c r="J104">
        <v>3.4</v>
      </c>
      <c r="L104">
        <v>1.9</v>
      </c>
      <c r="N104">
        <v>66.400000000000006</v>
      </c>
    </row>
    <row r="105" spans="1:15" x14ac:dyDescent="0.3">
      <c r="A105" t="s">
        <v>108</v>
      </c>
      <c r="B105">
        <v>2023</v>
      </c>
      <c r="C105" t="s">
        <v>10</v>
      </c>
      <c r="D105" s="1">
        <v>45017</v>
      </c>
      <c r="E105" t="s">
        <v>103</v>
      </c>
      <c r="F105" s="42">
        <v>45169</v>
      </c>
      <c r="G105" t="s">
        <v>169</v>
      </c>
      <c r="H105">
        <v>6.5</v>
      </c>
      <c r="J105">
        <v>2.2999999999999998</v>
      </c>
      <c r="L105">
        <v>0.7</v>
      </c>
      <c r="N105">
        <v>68.7</v>
      </c>
    </row>
    <row r="106" spans="1:15" x14ac:dyDescent="0.3">
      <c r="A106" t="s">
        <v>108</v>
      </c>
      <c r="B106">
        <v>2023</v>
      </c>
      <c r="C106" t="s">
        <v>10</v>
      </c>
      <c r="D106" s="1">
        <v>45017</v>
      </c>
      <c r="E106" t="s">
        <v>103</v>
      </c>
      <c r="F106" s="42">
        <v>45169</v>
      </c>
      <c r="G106" t="s">
        <v>31</v>
      </c>
      <c r="H106">
        <v>15.9</v>
      </c>
      <c r="J106">
        <v>2.5</v>
      </c>
      <c r="L106">
        <v>1.2</v>
      </c>
      <c r="N106">
        <v>71.8</v>
      </c>
    </row>
    <row r="107" spans="1:15" x14ac:dyDescent="0.3">
      <c r="A107" t="s">
        <v>108</v>
      </c>
      <c r="B107">
        <v>2023</v>
      </c>
      <c r="C107" t="s">
        <v>31</v>
      </c>
      <c r="D107" s="1">
        <v>44927</v>
      </c>
      <c r="E107" t="s">
        <v>105</v>
      </c>
      <c r="F107" s="42">
        <v>45077</v>
      </c>
      <c r="G107" t="s">
        <v>122</v>
      </c>
      <c r="H107">
        <v>3.79</v>
      </c>
      <c r="J107">
        <v>0.89</v>
      </c>
      <c r="L107">
        <v>0.28000000000000003</v>
      </c>
      <c r="N107">
        <v>6.78</v>
      </c>
    </row>
    <row r="108" spans="1:15" x14ac:dyDescent="0.3">
      <c r="A108" t="s">
        <v>108</v>
      </c>
      <c r="B108">
        <v>2023</v>
      </c>
      <c r="C108" t="s">
        <v>31</v>
      </c>
      <c r="D108" s="1">
        <v>44927</v>
      </c>
      <c r="E108" t="s">
        <v>105</v>
      </c>
      <c r="F108" s="42">
        <v>45077</v>
      </c>
      <c r="G108" t="s">
        <v>120</v>
      </c>
      <c r="H108">
        <v>5.0599999999999996</v>
      </c>
      <c r="J108">
        <v>-0.5</v>
      </c>
      <c r="L108">
        <v>0.28000000000000003</v>
      </c>
      <c r="N108">
        <v>7.66</v>
      </c>
    </row>
    <row r="109" spans="1:15" x14ac:dyDescent="0.3">
      <c r="A109" t="s">
        <v>108</v>
      </c>
      <c r="B109">
        <v>2023</v>
      </c>
      <c r="C109" t="s">
        <v>31</v>
      </c>
      <c r="D109" s="1">
        <v>44927</v>
      </c>
      <c r="E109" t="s">
        <v>105</v>
      </c>
      <c r="F109" s="42">
        <v>45077</v>
      </c>
      <c r="G109" t="s">
        <v>174</v>
      </c>
      <c r="H109">
        <v>5.05</v>
      </c>
      <c r="J109">
        <v>0.21</v>
      </c>
      <c r="L109">
        <v>0.31</v>
      </c>
      <c r="N109">
        <v>7.72</v>
      </c>
    </row>
    <row r="110" spans="1:15" x14ac:dyDescent="0.3">
      <c r="A110" t="s">
        <v>8</v>
      </c>
      <c r="B110">
        <v>2015</v>
      </c>
      <c r="C110" t="s">
        <v>41</v>
      </c>
      <c r="D110" s="1">
        <v>41913</v>
      </c>
      <c r="E110" t="s">
        <v>40</v>
      </c>
      <c r="F110" s="42">
        <v>42124</v>
      </c>
      <c r="G110" t="s">
        <v>170</v>
      </c>
      <c r="H110">
        <v>913.18</v>
      </c>
      <c r="I110">
        <v>127.37</v>
      </c>
      <c r="J110">
        <v>649.26</v>
      </c>
      <c r="K110">
        <v>46.46</v>
      </c>
      <c r="L110">
        <v>97.38</v>
      </c>
      <c r="M110">
        <v>12.92</v>
      </c>
      <c r="N110">
        <v>1285.8900000000001</v>
      </c>
      <c r="O110">
        <v>24.71</v>
      </c>
    </row>
    <row r="111" spans="1:15" x14ac:dyDescent="0.3">
      <c r="A111" t="s">
        <v>8</v>
      </c>
      <c r="B111">
        <v>2015</v>
      </c>
      <c r="C111" t="s">
        <v>41</v>
      </c>
      <c r="D111" s="1">
        <v>41913</v>
      </c>
      <c r="E111" t="s">
        <v>40</v>
      </c>
      <c r="F111" s="42">
        <v>42124</v>
      </c>
      <c r="G111" t="s">
        <v>39</v>
      </c>
      <c r="H111">
        <v>557.23</v>
      </c>
      <c r="I111">
        <v>245.76</v>
      </c>
      <c r="J111">
        <v>394.23</v>
      </c>
      <c r="K111">
        <v>180.87</v>
      </c>
      <c r="L111">
        <v>61.31</v>
      </c>
      <c r="M111">
        <v>26.74</v>
      </c>
      <c r="N111">
        <v>1124.44</v>
      </c>
      <c r="O111">
        <v>96.92</v>
      </c>
    </row>
    <row r="112" spans="1:15" x14ac:dyDescent="0.3">
      <c r="A112" t="s">
        <v>8</v>
      </c>
      <c r="B112">
        <v>2015</v>
      </c>
      <c r="C112" t="s">
        <v>41</v>
      </c>
      <c r="D112" s="1">
        <v>41913</v>
      </c>
      <c r="E112" t="s">
        <v>40</v>
      </c>
      <c r="F112" s="42">
        <v>42124</v>
      </c>
      <c r="G112" t="s">
        <v>171</v>
      </c>
      <c r="H112">
        <v>255.31</v>
      </c>
      <c r="I112">
        <v>113.27</v>
      </c>
      <c r="J112">
        <v>203.99</v>
      </c>
      <c r="K112">
        <v>84.22</v>
      </c>
      <c r="L112">
        <v>28.89</v>
      </c>
      <c r="M112">
        <v>12.47</v>
      </c>
      <c r="N112">
        <v>892.62</v>
      </c>
      <c r="O112">
        <v>56.08</v>
      </c>
    </row>
    <row r="113" spans="1:15" x14ac:dyDescent="0.3">
      <c r="A113" t="s">
        <v>8</v>
      </c>
      <c r="B113">
        <v>2015</v>
      </c>
      <c r="C113" t="s">
        <v>10</v>
      </c>
      <c r="D113" s="1">
        <v>42095</v>
      </c>
      <c r="E113" t="s">
        <v>9</v>
      </c>
      <c r="F113" s="42">
        <v>42247</v>
      </c>
      <c r="G113" t="s">
        <v>41</v>
      </c>
      <c r="H113">
        <v>835.65</v>
      </c>
      <c r="I113">
        <v>-244.81</v>
      </c>
      <c r="J113">
        <v>560.12</v>
      </c>
      <c r="K113">
        <v>-166.05</v>
      </c>
      <c r="L113">
        <v>83.25</v>
      </c>
      <c r="M113">
        <v>-26</v>
      </c>
      <c r="N113">
        <v>1141.17</v>
      </c>
      <c r="O113">
        <v>-78.680000000000007</v>
      </c>
    </row>
    <row r="114" spans="1:15" x14ac:dyDescent="0.3">
      <c r="A114" t="s">
        <v>8</v>
      </c>
      <c r="B114">
        <v>2015</v>
      </c>
      <c r="C114" t="s">
        <v>10</v>
      </c>
      <c r="D114" s="1">
        <v>42095</v>
      </c>
      <c r="E114" t="s">
        <v>9</v>
      </c>
      <c r="F114" s="42">
        <v>42247</v>
      </c>
      <c r="G114" t="s">
        <v>169</v>
      </c>
      <c r="H114">
        <v>226.88</v>
      </c>
      <c r="I114">
        <v>-52.91</v>
      </c>
      <c r="J114">
        <v>163.47</v>
      </c>
      <c r="K114">
        <v>-40.67</v>
      </c>
      <c r="L114">
        <v>21.93</v>
      </c>
      <c r="M114">
        <v>-5.16</v>
      </c>
      <c r="N114">
        <v>779.64</v>
      </c>
      <c r="O114">
        <v>-29.44</v>
      </c>
    </row>
    <row r="115" spans="1:15" x14ac:dyDescent="0.3">
      <c r="A115" t="s">
        <v>8</v>
      </c>
      <c r="B115">
        <v>2015</v>
      </c>
      <c r="C115" t="s">
        <v>10</v>
      </c>
      <c r="D115" s="1">
        <v>42095</v>
      </c>
      <c r="E115" t="s">
        <v>9</v>
      </c>
      <c r="F115" s="42">
        <v>42247</v>
      </c>
      <c r="G115" t="s">
        <v>31</v>
      </c>
      <c r="H115">
        <v>398.02</v>
      </c>
      <c r="I115">
        <v>-148.28</v>
      </c>
      <c r="J115">
        <v>298.27999999999997</v>
      </c>
      <c r="K115">
        <v>-106.08</v>
      </c>
      <c r="L115">
        <v>39.49</v>
      </c>
      <c r="M115">
        <v>-15.2</v>
      </c>
      <c r="N115">
        <v>871.4</v>
      </c>
      <c r="O115">
        <v>-69.400000000000006</v>
      </c>
    </row>
    <row r="116" spans="1:15" x14ac:dyDescent="0.3">
      <c r="A116" t="s">
        <v>8</v>
      </c>
      <c r="B116">
        <v>2015</v>
      </c>
      <c r="C116" t="s">
        <v>31</v>
      </c>
      <c r="D116" s="1">
        <v>42005</v>
      </c>
      <c r="E116" t="s">
        <v>30</v>
      </c>
      <c r="F116" s="42">
        <v>42155</v>
      </c>
      <c r="G116" t="s">
        <v>122</v>
      </c>
      <c r="H116">
        <v>1378.25</v>
      </c>
      <c r="I116">
        <v>67.97</v>
      </c>
      <c r="J116">
        <v>909.66</v>
      </c>
      <c r="K116">
        <v>45.45</v>
      </c>
      <c r="L116">
        <v>139.44999999999999</v>
      </c>
      <c r="M116">
        <v>6.25</v>
      </c>
      <c r="N116">
        <v>1634.38</v>
      </c>
      <c r="O116">
        <v>27</v>
      </c>
    </row>
    <row r="117" spans="1:15" x14ac:dyDescent="0.3">
      <c r="A117" t="s">
        <v>8</v>
      </c>
      <c r="B117">
        <v>2015</v>
      </c>
      <c r="C117" t="s">
        <v>31</v>
      </c>
      <c r="D117" s="1">
        <v>42005</v>
      </c>
      <c r="E117" t="s">
        <v>30</v>
      </c>
      <c r="F117" s="42">
        <v>42155</v>
      </c>
      <c r="G117" t="s">
        <v>120</v>
      </c>
      <c r="H117">
        <v>1250.53</v>
      </c>
      <c r="I117">
        <v>153.24</v>
      </c>
      <c r="J117">
        <v>812.86</v>
      </c>
      <c r="K117">
        <v>84.84</v>
      </c>
      <c r="L117">
        <v>128</v>
      </c>
      <c r="M117">
        <v>14.96</v>
      </c>
      <c r="N117">
        <v>1522.65</v>
      </c>
      <c r="O117">
        <v>39.68</v>
      </c>
    </row>
    <row r="118" spans="1:15" x14ac:dyDescent="0.3">
      <c r="A118" t="s">
        <v>8</v>
      </c>
      <c r="B118">
        <v>2015</v>
      </c>
      <c r="C118" t="s">
        <v>31</v>
      </c>
      <c r="D118" s="1">
        <v>42005</v>
      </c>
      <c r="E118" t="s">
        <v>30</v>
      </c>
      <c r="F118" s="42">
        <v>42155</v>
      </c>
      <c r="G118" t="s">
        <v>174</v>
      </c>
      <c r="H118">
        <v>1314.69</v>
      </c>
      <c r="I118">
        <v>-260.48</v>
      </c>
      <c r="J118">
        <v>876.05</v>
      </c>
      <c r="K118">
        <v>-156.88</v>
      </c>
      <c r="L118">
        <v>132.1</v>
      </c>
      <c r="M118">
        <v>-26.8</v>
      </c>
      <c r="N118">
        <v>1467.2</v>
      </c>
      <c r="O118">
        <v>-77.680000000000007</v>
      </c>
    </row>
    <row r="119" spans="1:15" x14ac:dyDescent="0.3">
      <c r="A119" t="s">
        <v>8</v>
      </c>
      <c r="B119">
        <v>2015</v>
      </c>
      <c r="C119" t="s">
        <v>39</v>
      </c>
      <c r="D119" s="1">
        <v>42186</v>
      </c>
      <c r="E119" t="s">
        <v>38</v>
      </c>
      <c r="F119" s="42">
        <v>42338</v>
      </c>
      <c r="G119" t="s">
        <v>10</v>
      </c>
      <c r="H119">
        <v>165.39</v>
      </c>
      <c r="I119">
        <v>1.98</v>
      </c>
      <c r="J119">
        <v>107.78</v>
      </c>
      <c r="K119">
        <v>5.93</v>
      </c>
      <c r="L119">
        <v>14.91</v>
      </c>
      <c r="M119">
        <v>0.18</v>
      </c>
      <c r="N119">
        <v>830.95</v>
      </c>
      <c r="O119">
        <v>4.67</v>
      </c>
    </row>
    <row r="120" spans="1:15" x14ac:dyDescent="0.3">
      <c r="A120" t="s">
        <v>8</v>
      </c>
      <c r="B120">
        <v>2015</v>
      </c>
      <c r="C120" t="s">
        <v>39</v>
      </c>
      <c r="D120" s="1">
        <v>42186</v>
      </c>
      <c r="E120" t="s">
        <v>38</v>
      </c>
      <c r="F120" s="42">
        <v>42338</v>
      </c>
      <c r="G120" t="s">
        <v>172</v>
      </c>
      <c r="H120">
        <v>176.87</v>
      </c>
      <c r="I120">
        <v>-16.32</v>
      </c>
      <c r="J120">
        <v>109.77</v>
      </c>
      <c r="K120">
        <v>-6.07</v>
      </c>
      <c r="L120">
        <v>16.440000000000001</v>
      </c>
      <c r="M120">
        <v>-1.92</v>
      </c>
      <c r="N120">
        <v>834.33</v>
      </c>
      <c r="O120">
        <v>-9.17</v>
      </c>
    </row>
    <row r="121" spans="1:15" x14ac:dyDescent="0.3">
      <c r="A121" t="s">
        <v>8</v>
      </c>
      <c r="B121">
        <v>2015</v>
      </c>
      <c r="C121" t="s">
        <v>39</v>
      </c>
      <c r="D121" s="1">
        <v>42186</v>
      </c>
      <c r="E121" t="s">
        <v>38</v>
      </c>
      <c r="F121" s="42">
        <v>42338</v>
      </c>
      <c r="G121" t="s">
        <v>173</v>
      </c>
      <c r="H121">
        <v>163.36000000000001</v>
      </c>
      <c r="I121">
        <v>22.54</v>
      </c>
      <c r="J121">
        <v>114.76</v>
      </c>
      <c r="K121">
        <v>12.5</v>
      </c>
      <c r="L121">
        <v>14.25</v>
      </c>
      <c r="M121">
        <v>1.82</v>
      </c>
      <c r="N121">
        <v>872.57</v>
      </c>
      <c r="O121">
        <v>8.9</v>
      </c>
    </row>
    <row r="122" spans="1:15" x14ac:dyDescent="0.3">
      <c r="A122" t="s">
        <v>8</v>
      </c>
      <c r="B122">
        <v>2016</v>
      </c>
      <c r="C122" t="s">
        <v>41</v>
      </c>
      <c r="D122" s="1">
        <v>42278</v>
      </c>
      <c r="E122" t="s">
        <v>51</v>
      </c>
      <c r="F122" s="42">
        <v>42490</v>
      </c>
      <c r="G122" t="s">
        <v>170</v>
      </c>
      <c r="H122">
        <v>683.6</v>
      </c>
      <c r="I122">
        <v>111.01</v>
      </c>
      <c r="J122">
        <v>438.34</v>
      </c>
      <c r="K122">
        <v>69.58</v>
      </c>
      <c r="L122">
        <v>56.12</v>
      </c>
      <c r="M122">
        <v>8.76</v>
      </c>
      <c r="N122">
        <v>1109.83</v>
      </c>
      <c r="O122">
        <v>29.44</v>
      </c>
    </row>
    <row r="123" spans="1:15" x14ac:dyDescent="0.3">
      <c r="A123" t="s">
        <v>8</v>
      </c>
      <c r="B123">
        <v>2016</v>
      </c>
      <c r="C123" t="s">
        <v>41</v>
      </c>
      <c r="D123" s="1">
        <v>42278</v>
      </c>
      <c r="E123" t="s">
        <v>51</v>
      </c>
      <c r="F123" s="42">
        <v>42490</v>
      </c>
      <c r="G123" t="s">
        <v>39</v>
      </c>
      <c r="H123">
        <v>472.58</v>
      </c>
      <c r="I123">
        <v>136.41</v>
      </c>
      <c r="J123">
        <v>323.2</v>
      </c>
      <c r="K123">
        <v>90.66</v>
      </c>
      <c r="L123">
        <v>39.72</v>
      </c>
      <c r="M123">
        <v>11.27</v>
      </c>
      <c r="N123">
        <v>1006.92</v>
      </c>
      <c r="O123">
        <v>48.77</v>
      </c>
    </row>
    <row r="124" spans="1:15" x14ac:dyDescent="0.3">
      <c r="A124" t="s">
        <v>8</v>
      </c>
      <c r="B124">
        <v>2016</v>
      </c>
      <c r="C124" t="s">
        <v>41</v>
      </c>
      <c r="D124" s="1">
        <v>42278</v>
      </c>
      <c r="E124" t="s">
        <v>51</v>
      </c>
      <c r="F124" s="42">
        <v>42490</v>
      </c>
      <c r="G124" t="s">
        <v>171</v>
      </c>
      <c r="H124">
        <v>259.79000000000002</v>
      </c>
      <c r="I124">
        <v>131.84</v>
      </c>
      <c r="J124">
        <v>174.79</v>
      </c>
      <c r="K124">
        <v>95.25</v>
      </c>
      <c r="L124">
        <v>22.16</v>
      </c>
      <c r="M124">
        <v>11</v>
      </c>
      <c r="N124">
        <v>874.27</v>
      </c>
      <c r="O124">
        <v>70.52</v>
      </c>
    </row>
    <row r="125" spans="1:15" x14ac:dyDescent="0.3">
      <c r="A125" t="s">
        <v>8</v>
      </c>
      <c r="B125">
        <v>2016</v>
      </c>
      <c r="C125" t="s">
        <v>10</v>
      </c>
      <c r="D125" s="1">
        <v>42461</v>
      </c>
      <c r="E125" t="s">
        <v>42</v>
      </c>
      <c r="F125" s="42">
        <v>42613</v>
      </c>
      <c r="G125" t="s">
        <v>41</v>
      </c>
      <c r="H125">
        <v>823.19</v>
      </c>
      <c r="I125">
        <v>-126.85</v>
      </c>
      <c r="J125">
        <v>501.5</v>
      </c>
      <c r="K125">
        <v>-86.91</v>
      </c>
      <c r="L125">
        <v>61.44</v>
      </c>
      <c r="M125">
        <v>-10.47</v>
      </c>
      <c r="N125">
        <v>1152.8</v>
      </c>
      <c r="O125">
        <v>-35.32</v>
      </c>
    </row>
    <row r="126" spans="1:15" x14ac:dyDescent="0.3">
      <c r="A126" t="s">
        <v>8</v>
      </c>
      <c r="B126">
        <v>2016</v>
      </c>
      <c r="C126" t="s">
        <v>10</v>
      </c>
      <c r="D126" s="1">
        <v>42461</v>
      </c>
      <c r="E126" t="s">
        <v>42</v>
      </c>
      <c r="F126" s="42">
        <v>42613</v>
      </c>
      <c r="G126" t="s">
        <v>169</v>
      </c>
      <c r="H126">
        <v>235.58</v>
      </c>
      <c r="I126">
        <v>-47.8</v>
      </c>
      <c r="J126">
        <v>147.34</v>
      </c>
      <c r="K126">
        <v>-40.39</v>
      </c>
      <c r="L126">
        <v>16.93</v>
      </c>
      <c r="M126">
        <v>-6</v>
      </c>
      <c r="N126">
        <v>796.23</v>
      </c>
      <c r="O126">
        <v>-28.42</v>
      </c>
    </row>
    <row r="127" spans="1:15" x14ac:dyDescent="0.3">
      <c r="A127" t="s">
        <v>8</v>
      </c>
      <c r="B127">
        <v>2016</v>
      </c>
      <c r="C127" t="s">
        <v>10</v>
      </c>
      <c r="D127" s="1">
        <v>42461</v>
      </c>
      <c r="E127" t="s">
        <v>42</v>
      </c>
      <c r="F127" s="42">
        <v>42613</v>
      </c>
      <c r="G127" t="s">
        <v>31</v>
      </c>
      <c r="H127">
        <v>482.47</v>
      </c>
      <c r="I127">
        <v>-152.08000000000001</v>
      </c>
      <c r="J127">
        <v>336.1</v>
      </c>
      <c r="K127">
        <v>-109.94</v>
      </c>
      <c r="L127">
        <v>35.409999999999997</v>
      </c>
      <c r="M127">
        <v>-9.19</v>
      </c>
      <c r="N127">
        <v>985.42</v>
      </c>
      <c r="O127">
        <v>-72.12</v>
      </c>
    </row>
    <row r="128" spans="1:15" x14ac:dyDescent="0.3">
      <c r="A128" t="s">
        <v>8</v>
      </c>
      <c r="B128">
        <v>2016</v>
      </c>
      <c r="C128" t="s">
        <v>31</v>
      </c>
      <c r="D128" s="1">
        <v>42370</v>
      </c>
      <c r="E128" t="s">
        <v>43</v>
      </c>
      <c r="F128" s="42">
        <v>42521</v>
      </c>
      <c r="G128" t="s">
        <v>122</v>
      </c>
      <c r="H128">
        <v>1133.5899999999999</v>
      </c>
      <c r="I128">
        <v>-54.54</v>
      </c>
      <c r="J128">
        <v>734.93</v>
      </c>
      <c r="K128">
        <v>-34.299999999999997</v>
      </c>
      <c r="L128">
        <v>87.09</v>
      </c>
      <c r="M128">
        <v>-5.37</v>
      </c>
      <c r="N128">
        <v>1371.54</v>
      </c>
      <c r="O128">
        <v>-28.98</v>
      </c>
    </row>
    <row r="129" spans="1:15" x14ac:dyDescent="0.3">
      <c r="A129" t="s">
        <v>8</v>
      </c>
      <c r="B129">
        <v>2016</v>
      </c>
      <c r="C129" t="s">
        <v>31</v>
      </c>
      <c r="D129" s="1">
        <v>42370</v>
      </c>
      <c r="E129" t="s">
        <v>43</v>
      </c>
      <c r="F129" s="42">
        <v>42521</v>
      </c>
      <c r="G129" t="s">
        <v>120</v>
      </c>
      <c r="H129">
        <v>1060.0999999999999</v>
      </c>
      <c r="I129">
        <v>148.77000000000001</v>
      </c>
      <c r="J129">
        <v>632.86</v>
      </c>
      <c r="K129">
        <v>85.98</v>
      </c>
      <c r="L129">
        <v>82.92</v>
      </c>
      <c r="M129">
        <v>11.12</v>
      </c>
      <c r="N129">
        <v>1348.86</v>
      </c>
      <c r="O129">
        <v>53.45</v>
      </c>
    </row>
    <row r="130" spans="1:15" x14ac:dyDescent="0.3">
      <c r="A130" t="s">
        <v>8</v>
      </c>
      <c r="B130">
        <v>2016</v>
      </c>
      <c r="C130" t="s">
        <v>31</v>
      </c>
      <c r="D130" s="1">
        <v>42370</v>
      </c>
      <c r="E130" t="s">
        <v>43</v>
      </c>
      <c r="F130" s="42">
        <v>42521</v>
      </c>
      <c r="G130" t="s">
        <v>174</v>
      </c>
      <c r="H130">
        <v>1019.86</v>
      </c>
      <c r="I130">
        <v>-136.66999999999999</v>
      </c>
      <c r="J130">
        <v>651.30999999999995</v>
      </c>
      <c r="K130">
        <v>-85.55</v>
      </c>
      <c r="L130">
        <v>76.930000000000007</v>
      </c>
      <c r="M130">
        <v>-11.19</v>
      </c>
      <c r="N130">
        <v>1272.94</v>
      </c>
      <c r="O130">
        <v>-40.11</v>
      </c>
    </row>
    <row r="131" spans="1:15" x14ac:dyDescent="0.3">
      <c r="A131" t="s">
        <v>8</v>
      </c>
      <c r="B131">
        <v>2016</v>
      </c>
      <c r="C131" t="s">
        <v>39</v>
      </c>
      <c r="D131" s="1">
        <v>42552</v>
      </c>
      <c r="E131" t="s">
        <v>44</v>
      </c>
      <c r="F131" s="42">
        <v>42704</v>
      </c>
      <c r="G131" t="s">
        <v>10</v>
      </c>
      <c r="H131">
        <v>157.57</v>
      </c>
      <c r="I131">
        <v>-3.89</v>
      </c>
      <c r="J131">
        <v>111.54</v>
      </c>
      <c r="K131">
        <v>1.27</v>
      </c>
      <c r="L131">
        <v>10.49</v>
      </c>
      <c r="M131">
        <v>-0.41</v>
      </c>
      <c r="N131">
        <v>905.8</v>
      </c>
      <c r="O131">
        <v>-0.65</v>
      </c>
    </row>
    <row r="132" spans="1:15" x14ac:dyDescent="0.3">
      <c r="A132" t="s">
        <v>8</v>
      </c>
      <c r="B132">
        <v>2016</v>
      </c>
      <c r="C132" t="s">
        <v>39</v>
      </c>
      <c r="D132" s="1">
        <v>42552</v>
      </c>
      <c r="E132" t="s">
        <v>44</v>
      </c>
      <c r="F132" s="42">
        <v>42704</v>
      </c>
      <c r="G132" t="s">
        <v>172</v>
      </c>
      <c r="H132">
        <v>174.33</v>
      </c>
      <c r="I132">
        <v>-28.04</v>
      </c>
      <c r="J132">
        <v>109.52</v>
      </c>
      <c r="K132">
        <v>-8.15</v>
      </c>
      <c r="L132">
        <v>11.93</v>
      </c>
      <c r="M132">
        <v>-2.4700000000000002</v>
      </c>
      <c r="N132">
        <v>833.73</v>
      </c>
      <c r="O132">
        <v>-3.77</v>
      </c>
    </row>
    <row r="133" spans="1:15" x14ac:dyDescent="0.3">
      <c r="A133" t="s">
        <v>8</v>
      </c>
      <c r="B133">
        <v>2016</v>
      </c>
      <c r="C133" t="s">
        <v>39</v>
      </c>
      <c r="D133" s="1">
        <v>42552</v>
      </c>
      <c r="E133" t="s">
        <v>44</v>
      </c>
      <c r="F133" s="42">
        <v>42704</v>
      </c>
      <c r="G133" t="s">
        <v>173</v>
      </c>
      <c r="H133">
        <v>162.1</v>
      </c>
      <c r="I133">
        <v>13.92</v>
      </c>
      <c r="J133">
        <v>114.65</v>
      </c>
      <c r="K133">
        <v>8.91</v>
      </c>
      <c r="L133">
        <v>10.24</v>
      </c>
      <c r="M133">
        <v>0.81</v>
      </c>
      <c r="N133">
        <v>785.45</v>
      </c>
      <c r="O133">
        <v>6.63</v>
      </c>
    </row>
    <row r="134" spans="1:15" x14ac:dyDescent="0.3">
      <c r="A134" t="s">
        <v>8</v>
      </c>
      <c r="B134">
        <v>2017</v>
      </c>
      <c r="C134" t="s">
        <v>41</v>
      </c>
      <c r="D134" s="1">
        <v>42644</v>
      </c>
      <c r="E134" t="s">
        <v>55</v>
      </c>
      <c r="F134" s="42">
        <v>42855</v>
      </c>
      <c r="G134" t="s">
        <v>170</v>
      </c>
      <c r="H134">
        <v>819.04</v>
      </c>
      <c r="I134">
        <v>280.11</v>
      </c>
      <c r="J134">
        <v>538.62</v>
      </c>
      <c r="K134">
        <v>170.09</v>
      </c>
      <c r="L134">
        <v>47.89</v>
      </c>
      <c r="M134">
        <v>16.829999999999998</v>
      </c>
      <c r="N134">
        <v>1225.6500000000001</v>
      </c>
      <c r="O134">
        <v>89.92</v>
      </c>
    </row>
    <row r="135" spans="1:15" x14ac:dyDescent="0.3">
      <c r="A135" t="s">
        <v>8</v>
      </c>
      <c r="B135">
        <v>2017</v>
      </c>
      <c r="C135" t="s">
        <v>41</v>
      </c>
      <c r="D135" s="1">
        <v>42644</v>
      </c>
      <c r="E135" t="s">
        <v>55</v>
      </c>
      <c r="F135" s="42">
        <v>42855</v>
      </c>
      <c r="G135" t="s">
        <v>39</v>
      </c>
      <c r="H135">
        <v>472.16</v>
      </c>
      <c r="I135">
        <v>144.4</v>
      </c>
      <c r="J135">
        <v>328.39</v>
      </c>
      <c r="K135">
        <v>93.7</v>
      </c>
      <c r="L135">
        <v>28.37</v>
      </c>
      <c r="M135">
        <v>8.6</v>
      </c>
      <c r="N135">
        <v>1039.1099999999999</v>
      </c>
      <c r="O135">
        <v>44.38</v>
      </c>
    </row>
    <row r="136" spans="1:15" x14ac:dyDescent="0.3">
      <c r="A136" t="s">
        <v>8</v>
      </c>
      <c r="B136">
        <v>2017</v>
      </c>
      <c r="C136" t="s">
        <v>41</v>
      </c>
      <c r="D136" s="1">
        <v>42644</v>
      </c>
      <c r="E136" t="s">
        <v>55</v>
      </c>
      <c r="F136" s="42">
        <v>42855</v>
      </c>
      <c r="G136" t="s">
        <v>171</v>
      </c>
      <c r="H136">
        <v>230.94</v>
      </c>
      <c r="I136">
        <v>121.07</v>
      </c>
      <c r="J136">
        <v>164.09</v>
      </c>
      <c r="K136">
        <v>92.82</v>
      </c>
      <c r="L136">
        <v>14.27</v>
      </c>
      <c r="M136">
        <v>7.34</v>
      </c>
      <c r="N136">
        <v>856.11</v>
      </c>
      <c r="O136">
        <v>69.58</v>
      </c>
    </row>
    <row r="137" spans="1:15" x14ac:dyDescent="0.3">
      <c r="A137" t="s">
        <v>8</v>
      </c>
      <c r="B137">
        <v>2017</v>
      </c>
      <c r="C137" t="s">
        <v>10</v>
      </c>
      <c r="D137" s="1">
        <v>42826</v>
      </c>
      <c r="E137" t="s">
        <v>52</v>
      </c>
      <c r="F137" s="42">
        <v>42978</v>
      </c>
      <c r="G137" t="s">
        <v>41</v>
      </c>
      <c r="H137">
        <v>794.3</v>
      </c>
      <c r="I137">
        <v>-232.64</v>
      </c>
      <c r="J137">
        <v>523.28</v>
      </c>
      <c r="K137">
        <v>-155.04</v>
      </c>
      <c r="L137">
        <v>42.25</v>
      </c>
      <c r="M137">
        <v>-13.24</v>
      </c>
      <c r="N137">
        <v>1035.96</v>
      </c>
      <c r="O137">
        <v>-84.24</v>
      </c>
    </row>
    <row r="138" spans="1:15" x14ac:dyDescent="0.3">
      <c r="A138" t="s">
        <v>8</v>
      </c>
      <c r="B138">
        <v>2017</v>
      </c>
      <c r="C138" t="s">
        <v>10</v>
      </c>
      <c r="D138" s="1">
        <v>42826</v>
      </c>
      <c r="E138" t="s">
        <v>52</v>
      </c>
      <c r="F138" s="42">
        <v>42978</v>
      </c>
      <c r="G138" t="s">
        <v>169</v>
      </c>
      <c r="H138">
        <v>274.48</v>
      </c>
      <c r="I138">
        <v>-84.37</v>
      </c>
      <c r="J138">
        <v>175.37</v>
      </c>
      <c r="K138">
        <v>-59.23</v>
      </c>
      <c r="L138">
        <v>13.91</v>
      </c>
      <c r="M138">
        <v>-4.49</v>
      </c>
      <c r="N138">
        <v>717.81</v>
      </c>
      <c r="O138">
        <v>-38.549999999999997</v>
      </c>
    </row>
    <row r="139" spans="1:15" x14ac:dyDescent="0.3">
      <c r="A139" t="s">
        <v>8</v>
      </c>
      <c r="B139">
        <v>2017</v>
      </c>
      <c r="C139" t="s">
        <v>10</v>
      </c>
      <c r="D139" s="1">
        <v>42826</v>
      </c>
      <c r="E139" t="s">
        <v>52</v>
      </c>
      <c r="F139" s="42">
        <v>42978</v>
      </c>
      <c r="G139" t="s">
        <v>31</v>
      </c>
      <c r="H139">
        <v>503.08</v>
      </c>
      <c r="I139">
        <v>-87.67</v>
      </c>
      <c r="J139">
        <v>317.23</v>
      </c>
      <c r="K139">
        <v>-58.77</v>
      </c>
      <c r="L139">
        <v>26.13</v>
      </c>
      <c r="M139">
        <v>-5.16</v>
      </c>
      <c r="N139">
        <v>909.67</v>
      </c>
      <c r="O139">
        <v>-26.95</v>
      </c>
    </row>
    <row r="140" spans="1:15" x14ac:dyDescent="0.3">
      <c r="A140" t="s">
        <v>8</v>
      </c>
      <c r="B140">
        <v>2017</v>
      </c>
      <c r="C140" t="s">
        <v>31</v>
      </c>
      <c r="D140" s="1">
        <v>42736</v>
      </c>
      <c r="E140" t="s">
        <v>53</v>
      </c>
      <c r="F140" s="42">
        <v>42886</v>
      </c>
      <c r="G140" t="s">
        <v>122</v>
      </c>
      <c r="H140">
        <v>1109.1199999999999</v>
      </c>
      <c r="I140">
        <v>-145.22999999999999</v>
      </c>
      <c r="J140">
        <v>714.34</v>
      </c>
      <c r="K140">
        <v>-83.34</v>
      </c>
      <c r="L140">
        <v>60.24</v>
      </c>
      <c r="M140">
        <v>-8.5299999999999994</v>
      </c>
      <c r="N140">
        <v>1252.99</v>
      </c>
      <c r="O140">
        <v>-58.61</v>
      </c>
    </row>
    <row r="141" spans="1:15" x14ac:dyDescent="0.3">
      <c r="A141" t="s">
        <v>8</v>
      </c>
      <c r="B141">
        <v>2017</v>
      </c>
      <c r="C141" t="s">
        <v>31</v>
      </c>
      <c r="D141" s="1">
        <v>42736</v>
      </c>
      <c r="E141" t="s">
        <v>53</v>
      </c>
      <c r="F141" s="42">
        <v>42886</v>
      </c>
      <c r="G141" t="s">
        <v>120</v>
      </c>
      <c r="H141">
        <v>1229.55</v>
      </c>
      <c r="I141">
        <v>-34.200000000000003</v>
      </c>
      <c r="J141">
        <v>755.57</v>
      </c>
      <c r="K141">
        <v>-22.09</v>
      </c>
      <c r="L141">
        <v>68.52</v>
      </c>
      <c r="M141">
        <v>-3.29</v>
      </c>
      <c r="N141">
        <v>1318.7</v>
      </c>
      <c r="O141">
        <v>-16.440000000000001</v>
      </c>
    </row>
    <row r="142" spans="1:15" x14ac:dyDescent="0.3">
      <c r="A142" t="s">
        <v>8</v>
      </c>
      <c r="B142">
        <v>2017</v>
      </c>
      <c r="C142" t="s">
        <v>31</v>
      </c>
      <c r="D142" s="1">
        <v>42736</v>
      </c>
      <c r="E142" t="s">
        <v>53</v>
      </c>
      <c r="F142" s="42">
        <v>42886</v>
      </c>
      <c r="G142" t="s">
        <v>174</v>
      </c>
      <c r="H142">
        <v>1065.8699999999999</v>
      </c>
      <c r="I142">
        <v>19.239999999999998</v>
      </c>
      <c r="J142">
        <v>661.11</v>
      </c>
      <c r="K142">
        <v>13.22</v>
      </c>
      <c r="L142">
        <v>56.64</v>
      </c>
      <c r="M142">
        <v>0.54</v>
      </c>
      <c r="N142">
        <v>1270.06</v>
      </c>
      <c r="O142">
        <v>21.22</v>
      </c>
    </row>
    <row r="143" spans="1:15" x14ac:dyDescent="0.3">
      <c r="A143" t="s">
        <v>8</v>
      </c>
      <c r="B143">
        <v>2017</v>
      </c>
      <c r="C143" t="s">
        <v>39</v>
      </c>
      <c r="D143" s="1">
        <v>42917</v>
      </c>
      <c r="E143" t="s">
        <v>54</v>
      </c>
      <c r="F143" s="42">
        <v>43069</v>
      </c>
      <c r="G143" t="s">
        <v>10</v>
      </c>
      <c r="H143">
        <v>178.93</v>
      </c>
      <c r="I143">
        <v>-14.94</v>
      </c>
      <c r="J143">
        <v>114.37</v>
      </c>
      <c r="K143">
        <v>-3.72</v>
      </c>
      <c r="L143">
        <v>8.4</v>
      </c>
      <c r="M143">
        <v>-0.63</v>
      </c>
      <c r="N143">
        <v>734.11</v>
      </c>
      <c r="O143">
        <v>-2.14</v>
      </c>
    </row>
    <row r="144" spans="1:15" x14ac:dyDescent="0.3">
      <c r="A144" t="s">
        <v>8</v>
      </c>
      <c r="B144">
        <v>2017</v>
      </c>
      <c r="C144" t="s">
        <v>39</v>
      </c>
      <c r="D144" s="1">
        <v>42917</v>
      </c>
      <c r="E144" t="s">
        <v>54</v>
      </c>
      <c r="F144" s="42">
        <v>43069</v>
      </c>
      <c r="G144" t="s">
        <v>172</v>
      </c>
      <c r="H144">
        <v>178.05</v>
      </c>
      <c r="I144">
        <v>-12.51</v>
      </c>
      <c r="J144">
        <v>113.44</v>
      </c>
      <c r="K144">
        <v>-9.9600000000000009</v>
      </c>
      <c r="L144">
        <v>8.6999999999999993</v>
      </c>
      <c r="M144">
        <v>-0.73</v>
      </c>
      <c r="N144">
        <v>738.29</v>
      </c>
      <c r="O144">
        <v>-11.11</v>
      </c>
    </row>
    <row r="145" spans="1:15" x14ac:dyDescent="0.3">
      <c r="A145" t="s">
        <v>8</v>
      </c>
      <c r="B145">
        <v>2017</v>
      </c>
      <c r="C145" t="s">
        <v>39</v>
      </c>
      <c r="D145" s="1">
        <v>42917</v>
      </c>
      <c r="E145" t="s">
        <v>54</v>
      </c>
      <c r="F145" s="42">
        <v>43069</v>
      </c>
      <c r="G145" t="s">
        <v>173</v>
      </c>
      <c r="H145">
        <v>203.52</v>
      </c>
      <c r="I145">
        <v>31.57</v>
      </c>
      <c r="J145">
        <v>141.62</v>
      </c>
      <c r="K145">
        <v>20.81</v>
      </c>
      <c r="L145">
        <v>9.2799999999999994</v>
      </c>
      <c r="M145">
        <v>1.28</v>
      </c>
      <c r="N145">
        <v>750.78</v>
      </c>
      <c r="O145">
        <v>16.75</v>
      </c>
    </row>
    <row r="146" spans="1:15" x14ac:dyDescent="0.3">
      <c r="A146" t="s">
        <v>8</v>
      </c>
      <c r="B146">
        <v>2018</v>
      </c>
      <c r="C146" t="s">
        <v>41</v>
      </c>
      <c r="D146" s="1">
        <v>43009</v>
      </c>
      <c r="E146" t="s">
        <v>59</v>
      </c>
      <c r="F146" s="42">
        <v>43220</v>
      </c>
      <c r="G146" t="s">
        <v>170</v>
      </c>
      <c r="H146">
        <v>941.02</v>
      </c>
      <c r="I146">
        <v>430.28</v>
      </c>
      <c r="J146">
        <v>621.55999999999995</v>
      </c>
      <c r="K146">
        <v>266.33999999999997</v>
      </c>
      <c r="L146">
        <v>40.08</v>
      </c>
      <c r="M146">
        <v>18.940000000000001</v>
      </c>
      <c r="N146">
        <v>1283.54</v>
      </c>
      <c r="O146">
        <v>135.88</v>
      </c>
    </row>
    <row r="147" spans="1:15" x14ac:dyDescent="0.3">
      <c r="A147" t="s">
        <v>8</v>
      </c>
      <c r="B147">
        <v>2018</v>
      </c>
      <c r="C147" t="s">
        <v>41</v>
      </c>
      <c r="D147" s="1">
        <v>43009</v>
      </c>
      <c r="E147" t="s">
        <v>59</v>
      </c>
      <c r="F147" s="42">
        <v>43220</v>
      </c>
      <c r="G147" t="s">
        <v>39</v>
      </c>
      <c r="H147">
        <v>546.4</v>
      </c>
      <c r="I147">
        <v>250.06</v>
      </c>
      <c r="J147">
        <v>368.69</v>
      </c>
      <c r="K147">
        <v>167.66</v>
      </c>
      <c r="L147">
        <v>23.68</v>
      </c>
      <c r="M147">
        <v>11.19</v>
      </c>
      <c r="N147">
        <v>1010.26</v>
      </c>
      <c r="O147">
        <v>85.33</v>
      </c>
    </row>
    <row r="148" spans="1:15" x14ac:dyDescent="0.3">
      <c r="A148" t="s">
        <v>8</v>
      </c>
      <c r="B148">
        <v>2018</v>
      </c>
      <c r="C148" t="s">
        <v>41</v>
      </c>
      <c r="D148" s="1">
        <v>43009</v>
      </c>
      <c r="E148" t="s">
        <v>59</v>
      </c>
      <c r="F148" s="42">
        <v>43220</v>
      </c>
      <c r="G148" t="s">
        <v>171</v>
      </c>
      <c r="H148">
        <v>214.99</v>
      </c>
      <c r="I148">
        <v>92.03</v>
      </c>
      <c r="J148">
        <v>155.19</v>
      </c>
      <c r="K148">
        <v>68.650000000000006</v>
      </c>
      <c r="L148">
        <v>9.64</v>
      </c>
      <c r="M148">
        <v>4.2</v>
      </c>
      <c r="N148">
        <v>756.61</v>
      </c>
      <c r="O148">
        <v>44.87</v>
      </c>
    </row>
    <row r="149" spans="1:15" x14ac:dyDescent="0.3">
      <c r="A149" t="s">
        <v>8</v>
      </c>
      <c r="B149">
        <v>2018</v>
      </c>
      <c r="C149" t="s">
        <v>10</v>
      </c>
      <c r="D149" s="1">
        <v>43191</v>
      </c>
      <c r="E149" t="s">
        <v>56</v>
      </c>
      <c r="F149" s="42">
        <v>43343</v>
      </c>
      <c r="G149" t="s">
        <v>41</v>
      </c>
      <c r="H149">
        <v>1002.2</v>
      </c>
      <c r="I149">
        <v>-166.05</v>
      </c>
      <c r="J149">
        <v>650.51</v>
      </c>
      <c r="K149">
        <v>-106.47</v>
      </c>
      <c r="L149">
        <v>40.71</v>
      </c>
      <c r="M149">
        <v>-7.47</v>
      </c>
      <c r="N149">
        <v>1202.32</v>
      </c>
      <c r="O149">
        <v>-42.42</v>
      </c>
    </row>
    <row r="150" spans="1:15" x14ac:dyDescent="0.3">
      <c r="A150" t="s">
        <v>8</v>
      </c>
      <c r="B150">
        <v>2018</v>
      </c>
      <c r="C150" t="s">
        <v>10</v>
      </c>
      <c r="D150" s="1">
        <v>43191</v>
      </c>
      <c r="E150" t="s">
        <v>56</v>
      </c>
      <c r="F150" s="42">
        <v>43343</v>
      </c>
      <c r="G150" t="s">
        <v>169</v>
      </c>
      <c r="H150">
        <v>258.99</v>
      </c>
      <c r="I150">
        <v>-43.86</v>
      </c>
      <c r="J150">
        <v>160.24</v>
      </c>
      <c r="K150">
        <v>-27.99</v>
      </c>
      <c r="L150">
        <v>10.08</v>
      </c>
      <c r="M150">
        <v>-1.91</v>
      </c>
      <c r="N150">
        <v>774.78</v>
      </c>
      <c r="O150">
        <v>-9.7799999999999994</v>
      </c>
    </row>
    <row r="151" spans="1:15" x14ac:dyDescent="0.3">
      <c r="A151" t="s">
        <v>8</v>
      </c>
      <c r="B151">
        <v>2018</v>
      </c>
      <c r="C151" t="s">
        <v>10</v>
      </c>
      <c r="D151" s="1">
        <v>43191</v>
      </c>
      <c r="E151" t="s">
        <v>56</v>
      </c>
      <c r="F151" s="42">
        <v>43343</v>
      </c>
      <c r="G151" t="s">
        <v>31</v>
      </c>
      <c r="H151">
        <v>543.71</v>
      </c>
      <c r="I151">
        <v>-261.08999999999997</v>
      </c>
      <c r="J151">
        <v>367.29</v>
      </c>
      <c r="K151">
        <v>-183.99</v>
      </c>
      <c r="L151">
        <v>22.31</v>
      </c>
      <c r="M151">
        <v>-10.97</v>
      </c>
      <c r="N151">
        <v>884.33</v>
      </c>
      <c r="O151">
        <v>-117.02</v>
      </c>
    </row>
    <row r="152" spans="1:15" x14ac:dyDescent="0.3">
      <c r="A152" t="s">
        <v>8</v>
      </c>
      <c r="B152">
        <v>2018</v>
      </c>
      <c r="C152" t="s">
        <v>31</v>
      </c>
      <c r="D152" s="1">
        <v>43101</v>
      </c>
      <c r="E152" t="s">
        <v>57</v>
      </c>
      <c r="F152" s="42">
        <v>43251</v>
      </c>
      <c r="G152" t="s">
        <v>122</v>
      </c>
      <c r="H152">
        <v>1285.06</v>
      </c>
      <c r="I152">
        <v>-197.15</v>
      </c>
      <c r="J152">
        <v>826.88</v>
      </c>
      <c r="K152">
        <v>-121.75</v>
      </c>
      <c r="L152">
        <v>53.26</v>
      </c>
      <c r="M152">
        <v>-8.84</v>
      </c>
      <c r="N152">
        <v>1366.39</v>
      </c>
      <c r="O152">
        <v>-75.06</v>
      </c>
    </row>
    <row r="153" spans="1:15" x14ac:dyDescent="0.3">
      <c r="A153" t="s">
        <v>8</v>
      </c>
      <c r="B153">
        <v>2018</v>
      </c>
      <c r="C153" t="s">
        <v>31</v>
      </c>
      <c r="D153" s="1">
        <v>43101</v>
      </c>
      <c r="E153" t="s">
        <v>57</v>
      </c>
      <c r="F153" s="42">
        <v>43251</v>
      </c>
      <c r="G153" t="s">
        <v>120</v>
      </c>
      <c r="H153">
        <v>1555.01</v>
      </c>
      <c r="I153">
        <v>-139.4</v>
      </c>
      <c r="J153">
        <v>954.18</v>
      </c>
      <c r="K153">
        <v>-89.33</v>
      </c>
      <c r="L153">
        <v>65.3</v>
      </c>
      <c r="M153">
        <v>-6.4</v>
      </c>
      <c r="N153">
        <v>1486.52</v>
      </c>
      <c r="O153">
        <v>-45.03</v>
      </c>
    </row>
    <row r="154" spans="1:15" x14ac:dyDescent="0.3">
      <c r="A154" t="s">
        <v>8</v>
      </c>
      <c r="B154">
        <v>2018</v>
      </c>
      <c r="C154" t="s">
        <v>31</v>
      </c>
      <c r="D154" s="1">
        <v>43101</v>
      </c>
      <c r="E154" t="s">
        <v>57</v>
      </c>
      <c r="F154" s="42">
        <v>43251</v>
      </c>
      <c r="G154" t="s">
        <v>174</v>
      </c>
      <c r="H154">
        <v>1040.01</v>
      </c>
      <c r="I154">
        <v>61.28</v>
      </c>
      <c r="J154">
        <v>666.6</v>
      </c>
      <c r="K154">
        <v>46.5</v>
      </c>
      <c r="L154">
        <v>42.64</v>
      </c>
      <c r="M154">
        <v>2.3199999999999998</v>
      </c>
      <c r="N154">
        <v>1255.67</v>
      </c>
      <c r="O154">
        <v>35.159999999999997</v>
      </c>
    </row>
    <row r="155" spans="1:15" x14ac:dyDescent="0.3">
      <c r="A155" t="s">
        <v>8</v>
      </c>
      <c r="B155">
        <v>2018</v>
      </c>
      <c r="C155" t="s">
        <v>39</v>
      </c>
      <c r="D155" s="1">
        <v>43282</v>
      </c>
      <c r="E155" t="s">
        <v>58</v>
      </c>
      <c r="F155" s="42">
        <v>43434</v>
      </c>
      <c r="G155" t="s">
        <v>10</v>
      </c>
      <c r="H155">
        <v>172.94</v>
      </c>
      <c r="I155">
        <v>-30.38</v>
      </c>
      <c r="J155">
        <v>124.28</v>
      </c>
      <c r="K155">
        <v>-24.66</v>
      </c>
      <c r="L155">
        <v>6.46</v>
      </c>
      <c r="M155">
        <v>-0.9</v>
      </c>
      <c r="N155">
        <v>830.58</v>
      </c>
      <c r="O155">
        <v>-26.79</v>
      </c>
    </row>
    <row r="156" spans="1:15" x14ac:dyDescent="0.3">
      <c r="A156" t="s">
        <v>8</v>
      </c>
      <c r="B156">
        <v>2018</v>
      </c>
      <c r="C156" t="s">
        <v>39</v>
      </c>
      <c r="D156" s="1">
        <v>43282</v>
      </c>
      <c r="E156" t="s">
        <v>58</v>
      </c>
      <c r="F156" s="42">
        <v>43434</v>
      </c>
      <c r="G156" t="s">
        <v>172</v>
      </c>
      <c r="H156">
        <v>170.16</v>
      </c>
      <c r="I156">
        <v>-14.53</v>
      </c>
      <c r="J156">
        <v>127.23</v>
      </c>
      <c r="K156">
        <v>0.88</v>
      </c>
      <c r="L156">
        <v>6.63</v>
      </c>
      <c r="M156">
        <v>-0.78</v>
      </c>
      <c r="N156">
        <v>785.56</v>
      </c>
      <c r="O156">
        <v>0.12</v>
      </c>
    </row>
    <row r="157" spans="1:15" x14ac:dyDescent="0.3">
      <c r="A157" t="s">
        <v>8</v>
      </c>
      <c r="B157">
        <v>2018</v>
      </c>
      <c r="C157" t="s">
        <v>39</v>
      </c>
      <c r="D157" s="1">
        <v>43282</v>
      </c>
      <c r="E157" t="s">
        <v>58</v>
      </c>
      <c r="F157" s="42">
        <v>43434</v>
      </c>
      <c r="G157" t="s">
        <v>173</v>
      </c>
      <c r="H157">
        <v>182.5</v>
      </c>
      <c r="I157">
        <v>36.96</v>
      </c>
      <c r="J157">
        <v>130.80000000000001</v>
      </c>
      <c r="K157">
        <v>31.08</v>
      </c>
      <c r="L157">
        <v>6.66</v>
      </c>
      <c r="M157">
        <v>1.57</v>
      </c>
      <c r="N157">
        <v>711.45</v>
      </c>
      <c r="O157">
        <v>33.380000000000003</v>
      </c>
    </row>
    <row r="158" spans="1:15" x14ac:dyDescent="0.3">
      <c r="A158" t="s">
        <v>8</v>
      </c>
      <c r="B158">
        <v>2019</v>
      </c>
      <c r="C158" t="s">
        <v>41</v>
      </c>
      <c r="D158" s="1">
        <v>43374</v>
      </c>
      <c r="E158" t="s">
        <v>88</v>
      </c>
      <c r="F158" s="42">
        <v>43585</v>
      </c>
      <c r="G158" t="s">
        <v>170</v>
      </c>
      <c r="H158">
        <v>1009.03</v>
      </c>
      <c r="I158">
        <v>131.07</v>
      </c>
      <c r="J158">
        <v>670.26</v>
      </c>
      <c r="K158">
        <v>56.32</v>
      </c>
      <c r="L158">
        <v>35.31</v>
      </c>
      <c r="M158">
        <v>4.76</v>
      </c>
      <c r="N158">
        <v>1240.8800000000001</v>
      </c>
      <c r="O158">
        <v>18.88</v>
      </c>
    </row>
    <row r="159" spans="1:15" x14ac:dyDescent="0.3">
      <c r="A159" t="s">
        <v>8</v>
      </c>
      <c r="B159">
        <v>2019</v>
      </c>
      <c r="C159" t="s">
        <v>41</v>
      </c>
      <c r="D159" s="1">
        <v>43374</v>
      </c>
      <c r="E159" t="s">
        <v>88</v>
      </c>
      <c r="F159" s="42">
        <v>43585</v>
      </c>
      <c r="G159" t="s">
        <v>39</v>
      </c>
      <c r="H159">
        <v>725.4</v>
      </c>
      <c r="I159">
        <v>218.43</v>
      </c>
      <c r="J159">
        <v>482.62</v>
      </c>
      <c r="K159">
        <v>151.88999999999999</v>
      </c>
      <c r="L159">
        <v>25.56</v>
      </c>
      <c r="M159">
        <v>7.96</v>
      </c>
      <c r="N159">
        <v>1092.8</v>
      </c>
      <c r="O159">
        <v>69.569999999999993</v>
      </c>
    </row>
    <row r="160" spans="1:15" x14ac:dyDescent="0.3">
      <c r="A160" t="s">
        <v>8</v>
      </c>
      <c r="B160">
        <v>2019</v>
      </c>
      <c r="C160" t="s">
        <v>41</v>
      </c>
      <c r="D160" s="1">
        <v>43374</v>
      </c>
      <c r="E160" t="s">
        <v>88</v>
      </c>
      <c r="F160" s="42">
        <v>43585</v>
      </c>
      <c r="G160" t="s">
        <v>171</v>
      </c>
      <c r="H160">
        <v>304.83</v>
      </c>
      <c r="I160">
        <v>195.83</v>
      </c>
      <c r="J160">
        <v>212.91</v>
      </c>
      <c r="K160">
        <v>137.09</v>
      </c>
      <c r="L160">
        <v>10.94</v>
      </c>
      <c r="M160">
        <v>6.61</v>
      </c>
      <c r="N160">
        <v>863.52</v>
      </c>
      <c r="O160">
        <v>85.03</v>
      </c>
    </row>
    <row r="161" spans="1:15" x14ac:dyDescent="0.3">
      <c r="A161" t="s">
        <v>8</v>
      </c>
      <c r="B161">
        <v>2019</v>
      </c>
      <c r="C161" t="s">
        <v>10</v>
      </c>
      <c r="D161" s="1">
        <v>43556</v>
      </c>
      <c r="E161" t="s">
        <v>60</v>
      </c>
      <c r="F161" s="42">
        <v>43708</v>
      </c>
      <c r="G161" t="s">
        <v>41</v>
      </c>
      <c r="H161">
        <v>885.71</v>
      </c>
      <c r="I161">
        <v>-170.04</v>
      </c>
      <c r="J161">
        <v>587.70000000000005</v>
      </c>
      <c r="K161">
        <v>-118.2</v>
      </c>
      <c r="L161">
        <v>29.48</v>
      </c>
      <c r="M161">
        <v>-6.18</v>
      </c>
      <c r="N161">
        <v>1063.8399999999999</v>
      </c>
      <c r="O161">
        <v>-49.95</v>
      </c>
    </row>
    <row r="162" spans="1:15" x14ac:dyDescent="0.3">
      <c r="A162" t="s">
        <v>8</v>
      </c>
      <c r="B162">
        <v>2019</v>
      </c>
      <c r="C162" t="s">
        <v>10</v>
      </c>
      <c r="D162" s="1">
        <v>43556</v>
      </c>
      <c r="E162" t="s">
        <v>60</v>
      </c>
      <c r="F162" s="42">
        <v>43708</v>
      </c>
      <c r="G162" t="s">
        <v>169</v>
      </c>
      <c r="H162">
        <v>305.42</v>
      </c>
      <c r="I162">
        <v>-88.16</v>
      </c>
      <c r="J162">
        <v>191.81</v>
      </c>
      <c r="K162">
        <v>-62.09</v>
      </c>
      <c r="L162">
        <v>9.84</v>
      </c>
      <c r="M162">
        <v>-3</v>
      </c>
      <c r="N162">
        <v>748.24</v>
      </c>
      <c r="O162">
        <v>-39.47</v>
      </c>
    </row>
    <row r="163" spans="1:15" x14ac:dyDescent="0.3">
      <c r="A163" t="s">
        <v>8</v>
      </c>
      <c r="B163">
        <v>2019</v>
      </c>
      <c r="C163" t="s">
        <v>10</v>
      </c>
      <c r="D163" s="1">
        <v>43556</v>
      </c>
      <c r="E163" t="s">
        <v>60</v>
      </c>
      <c r="F163" s="42">
        <v>43708</v>
      </c>
      <c r="G163" t="s">
        <v>31</v>
      </c>
      <c r="H163">
        <v>606.57000000000005</v>
      </c>
      <c r="I163">
        <v>-174.67</v>
      </c>
      <c r="J163">
        <v>384.69</v>
      </c>
      <c r="K163">
        <v>-125.16</v>
      </c>
      <c r="L163">
        <v>19.79</v>
      </c>
      <c r="M163">
        <v>-6.2</v>
      </c>
      <c r="N163">
        <v>940.98</v>
      </c>
      <c r="O163">
        <v>-60.71</v>
      </c>
    </row>
    <row r="164" spans="1:15" x14ac:dyDescent="0.3">
      <c r="A164" t="s">
        <v>8</v>
      </c>
      <c r="B164">
        <v>2019</v>
      </c>
      <c r="C164" t="s">
        <v>31</v>
      </c>
      <c r="D164" s="1">
        <v>43466</v>
      </c>
      <c r="E164" t="s">
        <v>86</v>
      </c>
      <c r="F164" s="42">
        <v>43616</v>
      </c>
      <c r="G164" t="s">
        <v>122</v>
      </c>
      <c r="H164">
        <v>1459.79</v>
      </c>
      <c r="I164">
        <v>-246.23</v>
      </c>
      <c r="J164">
        <v>928.21</v>
      </c>
      <c r="K164">
        <v>-142.47</v>
      </c>
      <c r="L164">
        <v>49.21</v>
      </c>
      <c r="M164">
        <v>-8.6</v>
      </c>
      <c r="N164">
        <v>1444.66</v>
      </c>
      <c r="O164">
        <v>-81.84</v>
      </c>
    </row>
    <row r="165" spans="1:15" x14ac:dyDescent="0.3">
      <c r="A165" t="s">
        <v>8</v>
      </c>
      <c r="B165">
        <v>2019</v>
      </c>
      <c r="C165" t="s">
        <v>31</v>
      </c>
      <c r="D165" s="1">
        <v>43466</v>
      </c>
      <c r="E165" t="s">
        <v>86</v>
      </c>
      <c r="F165" s="42">
        <v>43616</v>
      </c>
      <c r="G165" t="s">
        <v>120</v>
      </c>
      <c r="H165">
        <v>1273.79</v>
      </c>
      <c r="I165">
        <v>251.04</v>
      </c>
      <c r="J165">
        <v>809.61</v>
      </c>
      <c r="K165">
        <v>149.41</v>
      </c>
      <c r="L165">
        <v>43.76</v>
      </c>
      <c r="M165">
        <v>8</v>
      </c>
      <c r="N165">
        <v>1401.66</v>
      </c>
      <c r="O165">
        <v>79.59</v>
      </c>
    </row>
    <row r="166" spans="1:15" x14ac:dyDescent="0.3">
      <c r="A166" t="s">
        <v>8</v>
      </c>
      <c r="B166">
        <v>2019</v>
      </c>
      <c r="C166" t="s">
        <v>31</v>
      </c>
      <c r="D166" s="1">
        <v>43466</v>
      </c>
      <c r="E166" t="s">
        <v>86</v>
      </c>
      <c r="F166" s="42">
        <v>43616</v>
      </c>
      <c r="G166" t="s">
        <v>174</v>
      </c>
      <c r="H166">
        <v>1242.28</v>
      </c>
      <c r="I166">
        <v>-84.79</v>
      </c>
      <c r="J166">
        <v>810.99</v>
      </c>
      <c r="K166">
        <v>-48.73</v>
      </c>
      <c r="L166">
        <v>41.33</v>
      </c>
      <c r="M166">
        <v>-3.23</v>
      </c>
      <c r="N166">
        <v>1381.94</v>
      </c>
      <c r="O166">
        <v>-21.82</v>
      </c>
    </row>
    <row r="167" spans="1:15" x14ac:dyDescent="0.3">
      <c r="A167" t="s">
        <v>8</v>
      </c>
      <c r="B167">
        <v>2019</v>
      </c>
      <c r="C167" t="s">
        <v>39</v>
      </c>
      <c r="D167" s="1">
        <v>43647</v>
      </c>
      <c r="E167" t="s">
        <v>87</v>
      </c>
      <c r="F167" s="42">
        <v>43799</v>
      </c>
      <c r="G167" t="s">
        <v>10</v>
      </c>
      <c r="H167">
        <v>193.08</v>
      </c>
      <c r="I167">
        <v>-27.29</v>
      </c>
      <c r="J167">
        <v>115.8</v>
      </c>
      <c r="K167">
        <v>-13.61</v>
      </c>
      <c r="L167">
        <v>5.81</v>
      </c>
      <c r="M167">
        <v>-0.84</v>
      </c>
      <c r="N167">
        <v>778.11</v>
      </c>
      <c r="O167">
        <v>-9.32</v>
      </c>
    </row>
    <row r="168" spans="1:15" x14ac:dyDescent="0.3">
      <c r="A168" t="s">
        <v>8</v>
      </c>
      <c r="B168">
        <v>2019</v>
      </c>
      <c r="C168" t="s">
        <v>39</v>
      </c>
      <c r="D168" s="1">
        <v>43647</v>
      </c>
      <c r="E168" t="s">
        <v>87</v>
      </c>
      <c r="F168" s="42">
        <v>43799</v>
      </c>
      <c r="G168" t="s">
        <v>172</v>
      </c>
      <c r="H168">
        <v>226.64</v>
      </c>
      <c r="I168">
        <v>-2.36</v>
      </c>
      <c r="J168">
        <v>124.41</v>
      </c>
      <c r="K168">
        <v>2.71</v>
      </c>
      <c r="L168">
        <v>6.72</v>
      </c>
      <c r="M168">
        <v>-0.24</v>
      </c>
      <c r="N168">
        <v>792.83</v>
      </c>
      <c r="O168">
        <v>-3.75</v>
      </c>
    </row>
    <row r="169" spans="1:15" x14ac:dyDescent="0.3">
      <c r="A169" t="s">
        <v>8</v>
      </c>
      <c r="B169">
        <v>2019</v>
      </c>
      <c r="C169" t="s">
        <v>39</v>
      </c>
      <c r="D169" s="1">
        <v>43647</v>
      </c>
      <c r="E169" t="s">
        <v>87</v>
      </c>
      <c r="F169" s="42">
        <v>43799</v>
      </c>
      <c r="G169" t="s">
        <v>173</v>
      </c>
      <c r="H169">
        <v>195.39</v>
      </c>
      <c r="I169">
        <v>19.7</v>
      </c>
      <c r="J169">
        <v>135.38999999999999</v>
      </c>
      <c r="K169">
        <v>11.89</v>
      </c>
      <c r="L169">
        <v>5.47</v>
      </c>
      <c r="M169">
        <v>0.35</v>
      </c>
      <c r="N169">
        <v>732.49</v>
      </c>
      <c r="O169">
        <v>11.16</v>
      </c>
    </row>
    <row r="170" spans="1:15" x14ac:dyDescent="0.3">
      <c r="A170" t="s">
        <v>8</v>
      </c>
      <c r="B170">
        <v>2020</v>
      </c>
      <c r="C170" t="s">
        <v>41</v>
      </c>
      <c r="D170" s="1">
        <v>43739</v>
      </c>
      <c r="E170" t="s">
        <v>92</v>
      </c>
      <c r="F170" s="42">
        <v>43951</v>
      </c>
      <c r="G170" t="s">
        <v>170</v>
      </c>
      <c r="H170">
        <v>1028.3699999999999</v>
      </c>
      <c r="I170">
        <v>163.91</v>
      </c>
      <c r="J170">
        <v>659.35</v>
      </c>
      <c r="K170">
        <v>99.39</v>
      </c>
      <c r="L170">
        <v>28.17</v>
      </c>
      <c r="M170">
        <v>4.4000000000000004</v>
      </c>
      <c r="N170">
        <v>1209.71</v>
      </c>
      <c r="O170">
        <v>48.5</v>
      </c>
    </row>
    <row r="171" spans="1:15" x14ac:dyDescent="0.3">
      <c r="A171" t="s">
        <v>8</v>
      </c>
      <c r="B171">
        <v>2020</v>
      </c>
      <c r="C171" t="s">
        <v>41</v>
      </c>
      <c r="D171" s="1">
        <v>43739</v>
      </c>
      <c r="E171" t="s">
        <v>92</v>
      </c>
      <c r="F171" s="42">
        <v>43951</v>
      </c>
      <c r="G171" t="s">
        <v>39</v>
      </c>
      <c r="H171">
        <v>714.65</v>
      </c>
      <c r="I171">
        <v>232.08</v>
      </c>
      <c r="J171">
        <v>431.25</v>
      </c>
      <c r="K171">
        <v>146.03</v>
      </c>
      <c r="L171">
        <v>19.84</v>
      </c>
      <c r="M171">
        <v>6.66</v>
      </c>
      <c r="N171">
        <v>1153.1300000000001</v>
      </c>
      <c r="O171">
        <v>67.739999999999995</v>
      </c>
    </row>
    <row r="172" spans="1:15" x14ac:dyDescent="0.3">
      <c r="A172" t="s">
        <v>8</v>
      </c>
      <c r="B172">
        <v>2020</v>
      </c>
      <c r="C172" t="s">
        <v>41</v>
      </c>
      <c r="D172" s="1">
        <v>43739</v>
      </c>
      <c r="E172" t="s">
        <v>92</v>
      </c>
      <c r="F172" s="42">
        <v>43951</v>
      </c>
      <c r="G172" t="s">
        <v>171</v>
      </c>
      <c r="H172">
        <v>263.12</v>
      </c>
      <c r="I172">
        <v>161.68</v>
      </c>
      <c r="J172">
        <v>192.27</v>
      </c>
      <c r="K172">
        <v>115.8</v>
      </c>
      <c r="L172">
        <v>7.55</v>
      </c>
      <c r="M172">
        <v>4.6900000000000004</v>
      </c>
      <c r="N172">
        <v>875.31</v>
      </c>
      <c r="O172">
        <v>67.39</v>
      </c>
    </row>
    <row r="173" spans="1:15" x14ac:dyDescent="0.3">
      <c r="A173" t="s">
        <v>8</v>
      </c>
      <c r="B173">
        <v>2020</v>
      </c>
      <c r="C173" t="s">
        <v>10</v>
      </c>
      <c r="D173" s="1">
        <v>43922</v>
      </c>
      <c r="E173" t="s">
        <v>89</v>
      </c>
      <c r="F173" s="42">
        <v>44074</v>
      </c>
      <c r="G173" t="s">
        <v>41</v>
      </c>
      <c r="H173">
        <v>846.73</v>
      </c>
      <c r="I173">
        <v>-105.52</v>
      </c>
      <c r="J173">
        <v>477.33</v>
      </c>
      <c r="K173">
        <v>-77.59</v>
      </c>
      <c r="L173">
        <v>22.03</v>
      </c>
      <c r="M173">
        <v>-3.11</v>
      </c>
      <c r="N173">
        <v>1028.76</v>
      </c>
      <c r="O173">
        <v>-32.19</v>
      </c>
    </row>
    <row r="174" spans="1:15" x14ac:dyDescent="0.3">
      <c r="A174" t="s">
        <v>8</v>
      </c>
      <c r="B174">
        <v>2020</v>
      </c>
      <c r="C174" t="s">
        <v>10</v>
      </c>
      <c r="D174" s="1">
        <v>43922</v>
      </c>
      <c r="E174" t="s">
        <v>89</v>
      </c>
      <c r="F174" s="42">
        <v>44074</v>
      </c>
      <c r="G174" t="s">
        <v>169</v>
      </c>
      <c r="H174">
        <v>283.98</v>
      </c>
      <c r="I174">
        <v>-60.67</v>
      </c>
      <c r="J174">
        <v>149.77000000000001</v>
      </c>
      <c r="K174">
        <v>-48.31</v>
      </c>
      <c r="L174">
        <v>7.06</v>
      </c>
      <c r="M174">
        <v>-1.63</v>
      </c>
      <c r="N174">
        <v>777.89</v>
      </c>
      <c r="O174">
        <v>-30.35</v>
      </c>
    </row>
    <row r="175" spans="1:15" x14ac:dyDescent="0.3">
      <c r="A175" t="s">
        <v>8</v>
      </c>
      <c r="B175">
        <v>2020</v>
      </c>
      <c r="C175" t="s">
        <v>10</v>
      </c>
      <c r="D175" s="1">
        <v>43922</v>
      </c>
      <c r="E175" t="s">
        <v>89</v>
      </c>
      <c r="F175" s="42">
        <v>44074</v>
      </c>
      <c r="G175" t="s">
        <v>31</v>
      </c>
      <c r="H175">
        <v>648.49</v>
      </c>
      <c r="I175">
        <v>-169.45</v>
      </c>
      <c r="J175">
        <v>367.57</v>
      </c>
      <c r="K175">
        <v>-108.28</v>
      </c>
      <c r="L175">
        <v>16.75</v>
      </c>
      <c r="M175">
        <v>-4.76</v>
      </c>
      <c r="N175">
        <v>960.48</v>
      </c>
      <c r="O175">
        <v>-55.19</v>
      </c>
    </row>
    <row r="176" spans="1:15" x14ac:dyDescent="0.3">
      <c r="A176" t="s">
        <v>8</v>
      </c>
      <c r="B176">
        <v>2020</v>
      </c>
      <c r="C176" t="s">
        <v>31</v>
      </c>
      <c r="D176" s="1">
        <v>43831</v>
      </c>
      <c r="E176" t="s">
        <v>90</v>
      </c>
      <c r="F176" s="42">
        <v>43982</v>
      </c>
      <c r="G176" t="s">
        <v>122</v>
      </c>
      <c r="H176">
        <v>1226.23</v>
      </c>
      <c r="I176">
        <v>-27.16</v>
      </c>
      <c r="J176">
        <v>779.84</v>
      </c>
      <c r="K176">
        <v>-9.1999999999999993</v>
      </c>
      <c r="L176">
        <v>32.31</v>
      </c>
      <c r="M176">
        <v>-0.8</v>
      </c>
      <c r="N176">
        <v>1377.4</v>
      </c>
      <c r="O176">
        <v>-15.93</v>
      </c>
    </row>
    <row r="177" spans="1:15" x14ac:dyDescent="0.3">
      <c r="A177" t="s">
        <v>8</v>
      </c>
      <c r="B177">
        <v>2020</v>
      </c>
      <c r="C177" t="s">
        <v>31</v>
      </c>
      <c r="D177" s="1">
        <v>43831</v>
      </c>
      <c r="E177" t="s">
        <v>90</v>
      </c>
      <c r="F177" s="42">
        <v>43982</v>
      </c>
      <c r="G177" t="s">
        <v>120</v>
      </c>
      <c r="H177">
        <v>1180.8900000000001</v>
      </c>
      <c r="I177">
        <v>24.14</v>
      </c>
      <c r="J177">
        <v>755.04</v>
      </c>
      <c r="K177">
        <v>3.49</v>
      </c>
      <c r="L177">
        <v>31.8</v>
      </c>
      <c r="M177">
        <v>0.23</v>
      </c>
      <c r="N177">
        <v>1381.36</v>
      </c>
      <c r="O177">
        <v>-28.61</v>
      </c>
    </row>
    <row r="178" spans="1:15" x14ac:dyDescent="0.3">
      <c r="A178" t="s">
        <v>8</v>
      </c>
      <c r="B178">
        <v>2020</v>
      </c>
      <c r="C178" t="s">
        <v>31</v>
      </c>
      <c r="D178" s="1">
        <v>43831</v>
      </c>
      <c r="E178" t="s">
        <v>90</v>
      </c>
      <c r="F178" s="42">
        <v>43982</v>
      </c>
      <c r="G178" t="s">
        <v>174</v>
      </c>
      <c r="H178">
        <v>1074.78</v>
      </c>
      <c r="I178">
        <v>-148.47999999999999</v>
      </c>
      <c r="J178">
        <v>692.65</v>
      </c>
      <c r="K178">
        <v>-101.05</v>
      </c>
      <c r="L178">
        <v>28.31</v>
      </c>
      <c r="M178">
        <v>-4.18</v>
      </c>
      <c r="N178">
        <v>1275.79</v>
      </c>
      <c r="O178">
        <v>-43.47</v>
      </c>
    </row>
    <row r="179" spans="1:15" x14ac:dyDescent="0.3">
      <c r="A179" t="s">
        <v>8</v>
      </c>
      <c r="B179">
        <v>2020</v>
      </c>
      <c r="C179" t="s">
        <v>39</v>
      </c>
      <c r="D179" s="1">
        <v>44013</v>
      </c>
      <c r="E179" t="s">
        <v>91</v>
      </c>
      <c r="F179" s="42">
        <v>44165</v>
      </c>
      <c r="G179" t="s">
        <v>10</v>
      </c>
      <c r="H179">
        <v>198.28</v>
      </c>
      <c r="I179">
        <v>-8.89</v>
      </c>
      <c r="J179">
        <v>102.84</v>
      </c>
      <c r="K179">
        <v>0.11</v>
      </c>
      <c r="L179">
        <v>4.55</v>
      </c>
      <c r="M179">
        <v>-0.28999999999999998</v>
      </c>
      <c r="N179">
        <v>776.85</v>
      </c>
      <c r="O179">
        <v>0.92</v>
      </c>
    </row>
    <row r="180" spans="1:15" x14ac:dyDescent="0.3">
      <c r="A180" t="s">
        <v>8</v>
      </c>
      <c r="B180">
        <v>2020</v>
      </c>
      <c r="C180" t="s">
        <v>39</v>
      </c>
      <c r="D180" s="1">
        <v>44013</v>
      </c>
      <c r="E180" t="s">
        <v>91</v>
      </c>
      <c r="F180" s="42">
        <v>44165</v>
      </c>
      <c r="G180" t="s">
        <v>172</v>
      </c>
      <c r="H180">
        <v>234.89</v>
      </c>
      <c r="I180">
        <v>-41.03</v>
      </c>
      <c r="J180">
        <v>111.35</v>
      </c>
      <c r="K180">
        <v>-18.75</v>
      </c>
      <c r="L180">
        <v>5.51</v>
      </c>
      <c r="M180">
        <v>-1</v>
      </c>
      <c r="N180">
        <v>833.73</v>
      </c>
      <c r="O180">
        <v>-12.31</v>
      </c>
    </row>
    <row r="181" spans="1:15" x14ac:dyDescent="0.3">
      <c r="A181" t="s">
        <v>8</v>
      </c>
      <c r="B181">
        <v>2020</v>
      </c>
      <c r="C181" t="s">
        <v>39</v>
      </c>
      <c r="D181" s="1">
        <v>44013</v>
      </c>
      <c r="E181" t="s">
        <v>91</v>
      </c>
      <c r="F181" s="42">
        <v>44165</v>
      </c>
      <c r="G181" t="s">
        <v>173</v>
      </c>
      <c r="H181">
        <v>214.54</v>
      </c>
      <c r="I181">
        <v>30.43</v>
      </c>
      <c r="J181">
        <v>122.98</v>
      </c>
      <c r="K181">
        <v>28.46</v>
      </c>
      <c r="L181">
        <v>4.84</v>
      </c>
      <c r="M181">
        <v>0.57999999999999996</v>
      </c>
      <c r="N181">
        <v>739.74</v>
      </c>
      <c r="O181">
        <v>17.64</v>
      </c>
    </row>
    <row r="182" spans="1:15" x14ac:dyDescent="0.3">
      <c r="A182" t="s">
        <v>8</v>
      </c>
      <c r="B182">
        <v>2021</v>
      </c>
      <c r="C182" t="s">
        <v>41</v>
      </c>
      <c r="D182" s="1">
        <v>44105</v>
      </c>
      <c r="E182" t="s">
        <v>97</v>
      </c>
      <c r="F182" s="42">
        <v>44333</v>
      </c>
      <c r="G182" t="s">
        <v>170</v>
      </c>
      <c r="H182">
        <v>892.47</v>
      </c>
      <c r="I182">
        <v>242.34</v>
      </c>
      <c r="J182">
        <v>556.79999999999995</v>
      </c>
      <c r="K182">
        <v>152.35</v>
      </c>
      <c r="L182">
        <v>19.11</v>
      </c>
      <c r="M182">
        <v>5.34</v>
      </c>
      <c r="N182">
        <v>1238.32</v>
      </c>
      <c r="O182">
        <v>81.36</v>
      </c>
    </row>
    <row r="183" spans="1:15" x14ac:dyDescent="0.3">
      <c r="A183" t="s">
        <v>8</v>
      </c>
      <c r="B183">
        <v>2021</v>
      </c>
      <c r="C183" t="s">
        <v>41</v>
      </c>
      <c r="D183" s="1">
        <v>44105</v>
      </c>
      <c r="E183" t="s">
        <v>97</v>
      </c>
      <c r="F183" s="42">
        <v>44333</v>
      </c>
      <c r="G183" t="s">
        <v>39</v>
      </c>
      <c r="H183">
        <v>614.38</v>
      </c>
      <c r="I183">
        <v>109.03</v>
      </c>
      <c r="J183">
        <v>381.06</v>
      </c>
      <c r="K183">
        <v>63.97</v>
      </c>
      <c r="L183">
        <v>13.72</v>
      </c>
      <c r="M183">
        <v>2.4900000000000002</v>
      </c>
      <c r="N183">
        <v>1067.79</v>
      </c>
      <c r="O183">
        <v>23.21</v>
      </c>
    </row>
    <row r="184" spans="1:15" x14ac:dyDescent="0.3">
      <c r="A184" t="s">
        <v>8</v>
      </c>
      <c r="B184">
        <v>2021</v>
      </c>
      <c r="C184" t="s">
        <v>41</v>
      </c>
      <c r="D184" s="1">
        <v>44105</v>
      </c>
      <c r="E184" t="s">
        <v>97</v>
      </c>
      <c r="F184" s="42">
        <v>44333</v>
      </c>
      <c r="G184" t="s">
        <v>171</v>
      </c>
      <c r="H184">
        <v>341.82</v>
      </c>
      <c r="I184">
        <v>166.7</v>
      </c>
      <c r="J184">
        <v>208.42</v>
      </c>
      <c r="K184">
        <v>114.14</v>
      </c>
      <c r="L184">
        <v>7.77</v>
      </c>
      <c r="M184">
        <v>3.75</v>
      </c>
      <c r="N184">
        <v>871.58</v>
      </c>
      <c r="O184">
        <v>72.28</v>
      </c>
    </row>
    <row r="185" spans="1:15" x14ac:dyDescent="0.3">
      <c r="A185" t="s">
        <v>8</v>
      </c>
      <c r="B185">
        <v>2021</v>
      </c>
      <c r="C185" t="s">
        <v>10</v>
      </c>
      <c r="D185" s="1">
        <v>44287</v>
      </c>
      <c r="E185" t="s">
        <v>93</v>
      </c>
      <c r="F185" s="42">
        <v>44439</v>
      </c>
      <c r="G185" t="s">
        <v>41</v>
      </c>
      <c r="H185">
        <v>745.59</v>
      </c>
      <c r="I185">
        <v>-102.43</v>
      </c>
      <c r="J185">
        <v>454.54</v>
      </c>
      <c r="K185">
        <v>-75.16</v>
      </c>
      <c r="L185">
        <v>15.9</v>
      </c>
      <c r="M185">
        <v>-2.4700000000000002</v>
      </c>
      <c r="N185">
        <v>1054.1600000000001</v>
      </c>
      <c r="O185">
        <v>-33.93</v>
      </c>
    </row>
    <row r="186" spans="1:15" x14ac:dyDescent="0.3">
      <c r="A186" t="s">
        <v>8</v>
      </c>
      <c r="B186">
        <v>2021</v>
      </c>
      <c r="C186" t="s">
        <v>10</v>
      </c>
      <c r="D186" s="1">
        <v>44287</v>
      </c>
      <c r="E186" t="s">
        <v>93</v>
      </c>
      <c r="F186" s="42">
        <v>44439</v>
      </c>
      <c r="G186" t="s">
        <v>169</v>
      </c>
      <c r="H186">
        <v>263.19</v>
      </c>
      <c r="I186">
        <v>-31.8</v>
      </c>
      <c r="J186">
        <v>152.32</v>
      </c>
      <c r="K186">
        <v>-37.01</v>
      </c>
      <c r="L186">
        <v>5.42</v>
      </c>
      <c r="M186">
        <v>-0.63</v>
      </c>
      <c r="N186">
        <v>859.67</v>
      </c>
      <c r="O186">
        <v>-20.52</v>
      </c>
    </row>
    <row r="187" spans="1:15" x14ac:dyDescent="0.3">
      <c r="A187" t="s">
        <v>8</v>
      </c>
      <c r="B187">
        <v>2021</v>
      </c>
      <c r="C187" t="s">
        <v>10</v>
      </c>
      <c r="D187" s="1">
        <v>44287</v>
      </c>
      <c r="E187" t="s">
        <v>93</v>
      </c>
      <c r="F187" s="42">
        <v>44439</v>
      </c>
      <c r="G187" t="s">
        <v>31</v>
      </c>
      <c r="H187">
        <v>540.66</v>
      </c>
      <c r="I187">
        <v>-162.96</v>
      </c>
      <c r="J187">
        <v>324.85000000000002</v>
      </c>
      <c r="K187">
        <v>-108.52</v>
      </c>
      <c r="L187">
        <v>11.38</v>
      </c>
      <c r="M187">
        <v>-3.4</v>
      </c>
      <c r="N187">
        <v>963.09</v>
      </c>
      <c r="O187">
        <v>-61.25</v>
      </c>
    </row>
    <row r="188" spans="1:15" x14ac:dyDescent="0.3">
      <c r="A188" t="s">
        <v>8</v>
      </c>
      <c r="B188">
        <v>2021</v>
      </c>
      <c r="C188" t="s">
        <v>31</v>
      </c>
      <c r="D188" s="1">
        <v>44197</v>
      </c>
      <c r="E188" t="s">
        <v>95</v>
      </c>
      <c r="F188" s="42">
        <v>44347</v>
      </c>
      <c r="G188" t="s">
        <v>122</v>
      </c>
      <c r="H188">
        <v>1339.16</v>
      </c>
      <c r="I188">
        <v>-77.58</v>
      </c>
      <c r="J188">
        <v>781.42</v>
      </c>
      <c r="K188">
        <v>-7.85</v>
      </c>
      <c r="L188">
        <v>27.72</v>
      </c>
      <c r="M188">
        <v>-1.49</v>
      </c>
      <c r="N188">
        <v>1429.09</v>
      </c>
      <c r="O188">
        <v>-9.61</v>
      </c>
    </row>
    <row r="189" spans="1:15" x14ac:dyDescent="0.3">
      <c r="A189" t="s">
        <v>8</v>
      </c>
      <c r="B189">
        <v>2021</v>
      </c>
      <c r="C189" t="s">
        <v>31</v>
      </c>
      <c r="D189" s="1">
        <v>44197</v>
      </c>
      <c r="E189" t="s">
        <v>95</v>
      </c>
      <c r="F189" s="42">
        <v>44347</v>
      </c>
      <c r="G189" t="s">
        <v>120</v>
      </c>
      <c r="H189">
        <v>1206.49</v>
      </c>
      <c r="I189">
        <v>69.52</v>
      </c>
      <c r="J189">
        <v>718.44</v>
      </c>
      <c r="K189">
        <v>21.37</v>
      </c>
      <c r="L189">
        <v>25.71</v>
      </c>
      <c r="M189">
        <v>0.96</v>
      </c>
      <c r="N189">
        <v>1397.03</v>
      </c>
      <c r="O189">
        <v>0.8</v>
      </c>
    </row>
    <row r="190" spans="1:15" x14ac:dyDescent="0.3">
      <c r="A190" t="s">
        <v>8</v>
      </c>
      <c r="B190">
        <v>2021</v>
      </c>
      <c r="C190" t="s">
        <v>31</v>
      </c>
      <c r="D190" s="1">
        <v>44197</v>
      </c>
      <c r="E190" t="s">
        <v>95</v>
      </c>
      <c r="F190" s="42">
        <v>44347</v>
      </c>
      <c r="G190" t="s">
        <v>174</v>
      </c>
      <c r="H190">
        <v>1092.55</v>
      </c>
      <c r="I190">
        <v>-203.72</v>
      </c>
      <c r="J190">
        <v>682.29</v>
      </c>
      <c r="K190">
        <v>-140.68</v>
      </c>
      <c r="L190">
        <v>23.31</v>
      </c>
      <c r="M190">
        <v>-4.4800000000000004</v>
      </c>
      <c r="N190">
        <v>1312.56</v>
      </c>
      <c r="O190">
        <v>-62.04</v>
      </c>
    </row>
    <row r="191" spans="1:15" x14ac:dyDescent="0.3">
      <c r="A191" t="s">
        <v>8</v>
      </c>
      <c r="B191">
        <v>2021</v>
      </c>
      <c r="C191" t="s">
        <v>39</v>
      </c>
      <c r="D191" s="1">
        <v>44378</v>
      </c>
      <c r="E191" t="s">
        <v>96</v>
      </c>
      <c r="F191" s="42">
        <v>44530</v>
      </c>
      <c r="G191" t="s">
        <v>10</v>
      </c>
      <c r="H191">
        <v>202.26</v>
      </c>
      <c r="I191">
        <v>-9.9</v>
      </c>
      <c r="J191">
        <v>120.91</v>
      </c>
      <c r="K191">
        <v>0.62</v>
      </c>
      <c r="L191">
        <v>4.01</v>
      </c>
      <c r="M191">
        <v>-2.39</v>
      </c>
      <c r="N191">
        <v>965.32</v>
      </c>
      <c r="O191">
        <v>-16.670000000000002</v>
      </c>
    </row>
    <row r="192" spans="1:15" x14ac:dyDescent="0.3">
      <c r="A192" t="s">
        <v>8</v>
      </c>
      <c r="B192">
        <v>2021</v>
      </c>
      <c r="C192" t="s">
        <v>39</v>
      </c>
      <c r="D192" s="1">
        <v>44378</v>
      </c>
      <c r="E192" t="s">
        <v>96</v>
      </c>
      <c r="F192" s="42">
        <v>44530</v>
      </c>
      <c r="G192" t="s">
        <v>172</v>
      </c>
      <c r="H192">
        <v>254.42</v>
      </c>
      <c r="I192">
        <v>-43.42</v>
      </c>
      <c r="J192">
        <v>114.64</v>
      </c>
      <c r="K192">
        <v>-11.02</v>
      </c>
      <c r="L192">
        <v>4.8499999999999996</v>
      </c>
      <c r="M192">
        <v>-3.59</v>
      </c>
      <c r="N192">
        <v>817.87</v>
      </c>
      <c r="O192">
        <v>-22.81</v>
      </c>
    </row>
    <row r="193" spans="1:15" x14ac:dyDescent="0.3">
      <c r="A193" t="s">
        <v>8</v>
      </c>
      <c r="B193">
        <v>2021</v>
      </c>
      <c r="C193" t="s">
        <v>39</v>
      </c>
      <c r="D193" s="1">
        <v>44378</v>
      </c>
      <c r="E193" t="s">
        <v>96</v>
      </c>
      <c r="F193" s="42">
        <v>44530</v>
      </c>
      <c r="G193" t="s">
        <v>173</v>
      </c>
      <c r="H193">
        <v>200.37</v>
      </c>
      <c r="I193">
        <v>7.5</v>
      </c>
      <c r="J193">
        <v>135.94999999999999</v>
      </c>
      <c r="K193">
        <v>14.26</v>
      </c>
      <c r="L193">
        <v>3.66</v>
      </c>
      <c r="M193">
        <v>0.16</v>
      </c>
      <c r="N193">
        <v>772.34</v>
      </c>
      <c r="O193">
        <v>9.0399999999999991</v>
      </c>
    </row>
    <row r="194" spans="1:15" x14ac:dyDescent="0.3">
      <c r="A194" t="s">
        <v>8</v>
      </c>
      <c r="B194">
        <v>2022</v>
      </c>
      <c r="C194" t="s">
        <v>41</v>
      </c>
      <c r="D194" s="1">
        <v>44470</v>
      </c>
      <c r="E194" t="s">
        <v>102</v>
      </c>
      <c r="F194" s="42">
        <v>44681</v>
      </c>
      <c r="G194" t="s">
        <v>170</v>
      </c>
      <c r="H194">
        <v>946.83</v>
      </c>
      <c r="I194">
        <v>129.03</v>
      </c>
      <c r="J194">
        <v>571.34</v>
      </c>
      <c r="K194">
        <v>107.4</v>
      </c>
      <c r="L194">
        <v>17.48</v>
      </c>
      <c r="M194">
        <v>2.37</v>
      </c>
      <c r="N194">
        <v>1278.54</v>
      </c>
      <c r="O194">
        <v>48.21</v>
      </c>
    </row>
    <row r="195" spans="1:15" x14ac:dyDescent="0.3">
      <c r="A195" t="s">
        <v>8</v>
      </c>
      <c r="B195">
        <v>2022</v>
      </c>
      <c r="C195" t="s">
        <v>41</v>
      </c>
      <c r="D195" s="1">
        <v>44470</v>
      </c>
      <c r="E195" t="s">
        <v>102</v>
      </c>
      <c r="F195" s="42">
        <v>44681</v>
      </c>
      <c r="G195" t="s">
        <v>39</v>
      </c>
      <c r="H195">
        <v>605.84</v>
      </c>
      <c r="I195">
        <v>225.16</v>
      </c>
      <c r="J195">
        <v>350.94</v>
      </c>
      <c r="K195">
        <v>176.35</v>
      </c>
      <c r="L195">
        <v>11.53</v>
      </c>
      <c r="M195">
        <v>3.99</v>
      </c>
      <c r="N195">
        <v>1126.58</v>
      </c>
      <c r="O195">
        <v>73.209999999999994</v>
      </c>
    </row>
    <row r="196" spans="1:15" x14ac:dyDescent="0.3">
      <c r="A196" t="s">
        <v>8</v>
      </c>
      <c r="B196">
        <v>2022</v>
      </c>
      <c r="C196" t="s">
        <v>41</v>
      </c>
      <c r="D196" s="1">
        <v>44470</v>
      </c>
      <c r="E196" t="s">
        <v>102</v>
      </c>
      <c r="F196" s="42">
        <v>44681</v>
      </c>
      <c r="G196" t="s">
        <v>171</v>
      </c>
      <c r="H196">
        <v>208.94</v>
      </c>
      <c r="I196">
        <v>113.86</v>
      </c>
      <c r="J196">
        <v>139.94</v>
      </c>
      <c r="K196">
        <v>102.99</v>
      </c>
      <c r="L196">
        <v>3.96</v>
      </c>
      <c r="M196">
        <v>2.16</v>
      </c>
      <c r="N196">
        <v>872.83</v>
      </c>
      <c r="O196">
        <v>43.51</v>
      </c>
    </row>
    <row r="197" spans="1:15" x14ac:dyDescent="0.3">
      <c r="A197" t="s">
        <v>8</v>
      </c>
      <c r="B197">
        <v>2022</v>
      </c>
      <c r="C197" t="s">
        <v>10</v>
      </c>
      <c r="D197" s="1">
        <v>44652</v>
      </c>
      <c r="E197" t="s">
        <v>98</v>
      </c>
      <c r="F197" s="42">
        <v>44804</v>
      </c>
      <c r="G197" t="s">
        <v>41</v>
      </c>
      <c r="H197">
        <v>876.17</v>
      </c>
      <c r="I197">
        <v>-132.76</v>
      </c>
      <c r="J197">
        <v>567.49</v>
      </c>
      <c r="K197">
        <v>-116</v>
      </c>
      <c r="L197">
        <v>16.12</v>
      </c>
      <c r="M197">
        <v>-2.54</v>
      </c>
      <c r="N197">
        <v>1166.5999999999999</v>
      </c>
      <c r="O197">
        <v>-64.12</v>
      </c>
    </row>
    <row r="198" spans="1:15" x14ac:dyDescent="0.3">
      <c r="A198" t="s">
        <v>8</v>
      </c>
      <c r="B198">
        <v>2022</v>
      </c>
      <c r="C198" t="s">
        <v>10</v>
      </c>
      <c r="D198" s="1">
        <v>44652</v>
      </c>
      <c r="E198" t="s">
        <v>98</v>
      </c>
      <c r="F198" s="42">
        <v>44804</v>
      </c>
      <c r="G198" t="s">
        <v>169</v>
      </c>
      <c r="H198">
        <v>247.81</v>
      </c>
      <c r="I198">
        <v>-17.84</v>
      </c>
      <c r="J198">
        <v>148.57</v>
      </c>
      <c r="K198">
        <v>-10.93</v>
      </c>
      <c r="L198">
        <v>4.5199999999999996</v>
      </c>
      <c r="M198">
        <v>-0.39</v>
      </c>
      <c r="N198">
        <v>756.82</v>
      </c>
      <c r="O198">
        <v>69.87</v>
      </c>
    </row>
    <row r="199" spans="1:15" x14ac:dyDescent="0.3">
      <c r="A199" t="s">
        <v>8</v>
      </c>
      <c r="B199">
        <v>2022</v>
      </c>
      <c r="C199" t="s">
        <v>10</v>
      </c>
      <c r="D199" s="1">
        <v>44652</v>
      </c>
      <c r="E199" t="s">
        <v>98</v>
      </c>
      <c r="F199" s="42">
        <v>44804</v>
      </c>
      <c r="G199" t="s">
        <v>31</v>
      </c>
      <c r="H199">
        <v>521.41999999999996</v>
      </c>
      <c r="I199">
        <v>-204.01</v>
      </c>
      <c r="J199">
        <v>378.98</v>
      </c>
      <c r="K199">
        <v>-154.71</v>
      </c>
      <c r="L199">
        <v>9.92</v>
      </c>
      <c r="M199">
        <v>-3.7</v>
      </c>
      <c r="N199">
        <v>1089.77</v>
      </c>
      <c r="O199">
        <v>-142.51</v>
      </c>
    </row>
    <row r="200" spans="1:15" x14ac:dyDescent="0.3">
      <c r="A200" t="s">
        <v>8</v>
      </c>
      <c r="B200">
        <v>2022</v>
      </c>
      <c r="C200" t="s">
        <v>31</v>
      </c>
      <c r="D200" s="1">
        <v>44562</v>
      </c>
      <c r="E200" t="s">
        <v>99</v>
      </c>
      <c r="F200" s="42">
        <v>44712</v>
      </c>
      <c r="G200" t="s">
        <v>122</v>
      </c>
      <c r="H200">
        <v>1409.92</v>
      </c>
      <c r="I200">
        <v>-157.88</v>
      </c>
      <c r="J200">
        <v>857.33</v>
      </c>
      <c r="K200">
        <v>-69.5</v>
      </c>
      <c r="L200">
        <v>25.83</v>
      </c>
      <c r="M200">
        <v>-2.98</v>
      </c>
      <c r="N200">
        <v>1151.9100000000001</v>
      </c>
      <c r="O200">
        <v>46.92</v>
      </c>
    </row>
    <row r="201" spans="1:15" x14ac:dyDescent="0.3">
      <c r="A201" t="s">
        <v>8</v>
      </c>
      <c r="B201">
        <v>2022</v>
      </c>
      <c r="C201" t="s">
        <v>31</v>
      </c>
      <c r="D201" s="1">
        <v>44562</v>
      </c>
      <c r="E201" t="s">
        <v>99</v>
      </c>
      <c r="F201" s="42">
        <v>44712</v>
      </c>
      <c r="G201" t="s">
        <v>120</v>
      </c>
      <c r="H201">
        <v>1131.3800000000001</v>
      </c>
      <c r="I201">
        <v>230.09</v>
      </c>
      <c r="J201">
        <v>774.02</v>
      </c>
      <c r="K201">
        <v>159.04</v>
      </c>
      <c r="L201">
        <v>24.84</v>
      </c>
      <c r="M201">
        <v>4.26</v>
      </c>
      <c r="N201">
        <v>1772.52</v>
      </c>
      <c r="O201">
        <v>43.64</v>
      </c>
    </row>
    <row r="202" spans="1:15" x14ac:dyDescent="0.3">
      <c r="A202" t="s">
        <v>8</v>
      </c>
      <c r="B202">
        <v>2022</v>
      </c>
      <c r="C202" t="s">
        <v>31</v>
      </c>
      <c r="D202" s="1">
        <v>44562</v>
      </c>
      <c r="E202" t="s">
        <v>99</v>
      </c>
      <c r="F202" s="42">
        <v>44712</v>
      </c>
      <c r="G202" t="s">
        <v>174</v>
      </c>
      <c r="H202">
        <v>1189.8</v>
      </c>
      <c r="I202">
        <v>-156.35</v>
      </c>
      <c r="J202">
        <v>786.39</v>
      </c>
      <c r="K202">
        <v>-206.41</v>
      </c>
      <c r="L202">
        <v>21.5</v>
      </c>
      <c r="M202">
        <v>-2.71</v>
      </c>
      <c r="N202">
        <v>1590.09</v>
      </c>
      <c r="O202">
        <v>-122.14</v>
      </c>
    </row>
    <row r="203" spans="1:15" x14ac:dyDescent="0.3">
      <c r="A203" t="s">
        <v>8</v>
      </c>
      <c r="B203">
        <v>2022</v>
      </c>
      <c r="C203" t="s">
        <v>39</v>
      </c>
      <c r="D203" s="1">
        <v>44743</v>
      </c>
      <c r="E203" t="s">
        <v>100</v>
      </c>
      <c r="F203" s="42">
        <v>44895</v>
      </c>
      <c r="G203" t="s">
        <v>10</v>
      </c>
      <c r="H203">
        <v>215.98</v>
      </c>
      <c r="I203">
        <v>-23.05</v>
      </c>
      <c r="J203">
        <v>138</v>
      </c>
      <c r="K203">
        <v>6.97</v>
      </c>
      <c r="L203">
        <v>3.75</v>
      </c>
      <c r="M203">
        <v>-0.45</v>
      </c>
      <c r="N203">
        <v>1143.3800000000001</v>
      </c>
      <c r="O203">
        <v>-53.15</v>
      </c>
    </row>
    <row r="204" spans="1:15" x14ac:dyDescent="0.3">
      <c r="A204" t="s">
        <v>8</v>
      </c>
      <c r="B204">
        <v>2022</v>
      </c>
      <c r="C204" t="s">
        <v>39</v>
      </c>
      <c r="D204" s="1">
        <v>44743</v>
      </c>
      <c r="E204" t="s">
        <v>100</v>
      </c>
      <c r="F204" s="42">
        <v>44895</v>
      </c>
      <c r="G204" t="s">
        <v>172</v>
      </c>
      <c r="H204">
        <v>239.37</v>
      </c>
      <c r="I204">
        <v>-22.33</v>
      </c>
      <c r="J204">
        <v>142.24</v>
      </c>
      <c r="K204">
        <v>-25.83</v>
      </c>
      <c r="L204">
        <v>4.1399999999999997</v>
      </c>
      <c r="M204">
        <v>-0.43</v>
      </c>
      <c r="N204">
        <v>1033.75</v>
      </c>
      <c r="O204">
        <v>-55.87</v>
      </c>
    </row>
    <row r="205" spans="1:15" x14ac:dyDescent="0.3">
      <c r="A205" t="s">
        <v>8</v>
      </c>
      <c r="B205">
        <v>2022</v>
      </c>
      <c r="C205" t="s">
        <v>39</v>
      </c>
      <c r="D205" s="1">
        <v>44743</v>
      </c>
      <c r="E205" t="s">
        <v>100</v>
      </c>
      <c r="F205" s="42">
        <v>44895</v>
      </c>
      <c r="G205" t="s">
        <v>173</v>
      </c>
      <c r="H205">
        <v>205.47</v>
      </c>
      <c r="I205">
        <v>22.84</v>
      </c>
      <c r="J205">
        <v>137.94999999999999</v>
      </c>
      <c r="K205">
        <v>23.23</v>
      </c>
      <c r="L205">
        <v>3.24</v>
      </c>
      <c r="M205">
        <v>0.38</v>
      </c>
      <c r="N205">
        <v>852.28</v>
      </c>
      <c r="O205">
        <v>79.069999999999993</v>
      </c>
    </row>
    <row r="206" spans="1:15" x14ac:dyDescent="0.3">
      <c r="A206" t="s">
        <v>8</v>
      </c>
      <c r="B206">
        <v>2023</v>
      </c>
      <c r="C206" t="s">
        <v>41</v>
      </c>
      <c r="D206" s="1">
        <v>44835</v>
      </c>
      <c r="E206" t="s">
        <v>107</v>
      </c>
      <c r="F206" s="42">
        <v>45046</v>
      </c>
      <c r="G206" t="s">
        <v>170</v>
      </c>
      <c r="H206">
        <v>969.78</v>
      </c>
      <c r="I206">
        <v>151.46</v>
      </c>
      <c r="J206">
        <v>531.66999999999996</v>
      </c>
      <c r="K206">
        <v>140.47999999999999</v>
      </c>
      <c r="L206">
        <v>16.38</v>
      </c>
      <c r="M206">
        <v>2.39</v>
      </c>
      <c r="N206">
        <v>1384.31</v>
      </c>
      <c r="O206">
        <v>117.92</v>
      </c>
    </row>
    <row r="207" spans="1:15" x14ac:dyDescent="0.3">
      <c r="A207" t="s">
        <v>8</v>
      </c>
      <c r="B207">
        <v>2023</v>
      </c>
      <c r="C207" t="s">
        <v>41</v>
      </c>
      <c r="D207" s="1">
        <v>44835</v>
      </c>
      <c r="E207" t="s">
        <v>107</v>
      </c>
      <c r="F207" s="42">
        <v>45046</v>
      </c>
      <c r="G207" t="s">
        <v>39</v>
      </c>
      <c r="H207">
        <v>536.63</v>
      </c>
      <c r="I207">
        <v>256.2</v>
      </c>
      <c r="J207">
        <v>330.51</v>
      </c>
      <c r="K207">
        <v>197.45</v>
      </c>
      <c r="L207">
        <v>9.15</v>
      </c>
      <c r="M207">
        <v>4.24</v>
      </c>
      <c r="N207">
        <v>1150.28</v>
      </c>
      <c r="O207">
        <v>43.39</v>
      </c>
    </row>
    <row r="208" spans="1:15" x14ac:dyDescent="0.3">
      <c r="A208" t="s">
        <v>8</v>
      </c>
      <c r="B208">
        <v>2023</v>
      </c>
      <c r="C208" t="s">
        <v>41</v>
      </c>
      <c r="D208" s="1">
        <v>44835</v>
      </c>
      <c r="E208" t="s">
        <v>107</v>
      </c>
      <c r="F208" s="42">
        <v>45046</v>
      </c>
      <c r="G208" t="s">
        <v>171</v>
      </c>
      <c r="H208">
        <v>329.17</v>
      </c>
      <c r="I208">
        <v>124.4</v>
      </c>
      <c r="J208">
        <v>200.37</v>
      </c>
      <c r="K208">
        <v>107.84</v>
      </c>
      <c r="L208">
        <v>5.53</v>
      </c>
      <c r="M208">
        <v>2.19</v>
      </c>
      <c r="N208">
        <v>1047.57</v>
      </c>
      <c r="O208">
        <v>63.44</v>
      </c>
    </row>
    <row r="209" spans="1:15" x14ac:dyDescent="0.3">
      <c r="A209" t="s">
        <v>8</v>
      </c>
      <c r="B209">
        <v>2023</v>
      </c>
      <c r="C209" t="s">
        <v>10</v>
      </c>
      <c r="D209" s="1">
        <v>45017</v>
      </c>
      <c r="E209" t="s">
        <v>103</v>
      </c>
      <c r="F209" s="42">
        <v>45169</v>
      </c>
      <c r="G209" t="s">
        <v>41</v>
      </c>
      <c r="H209">
        <v>813.91</v>
      </c>
      <c r="I209">
        <v>-163.46</v>
      </c>
      <c r="J209">
        <v>545.74</v>
      </c>
      <c r="K209">
        <v>-141.36000000000001</v>
      </c>
      <c r="L209">
        <v>13.79</v>
      </c>
      <c r="M209">
        <v>-2.79</v>
      </c>
      <c r="N209">
        <v>1222.27</v>
      </c>
      <c r="O209">
        <v>-106.43</v>
      </c>
    </row>
    <row r="210" spans="1:15" x14ac:dyDescent="0.3">
      <c r="A210" t="s">
        <v>8</v>
      </c>
      <c r="B210">
        <v>2023</v>
      </c>
      <c r="C210" t="s">
        <v>10</v>
      </c>
      <c r="D210" s="1">
        <v>45017</v>
      </c>
      <c r="E210" t="s">
        <v>103</v>
      </c>
      <c r="F210" s="42">
        <v>45169</v>
      </c>
      <c r="G210" t="s">
        <v>169</v>
      </c>
      <c r="H210">
        <v>237.76</v>
      </c>
      <c r="I210">
        <v>-30.37</v>
      </c>
      <c r="J210">
        <v>148.52000000000001</v>
      </c>
      <c r="K210">
        <v>-38.07</v>
      </c>
      <c r="L210">
        <v>3.77</v>
      </c>
      <c r="M210">
        <v>-0.62</v>
      </c>
      <c r="N210">
        <v>1076.01</v>
      </c>
      <c r="O210">
        <v>-21.91</v>
      </c>
    </row>
    <row r="211" spans="1:15" x14ac:dyDescent="0.3">
      <c r="A211" t="s">
        <v>8</v>
      </c>
      <c r="B211">
        <v>2023</v>
      </c>
      <c r="C211" t="s">
        <v>10</v>
      </c>
      <c r="D211" s="1">
        <v>45017</v>
      </c>
      <c r="E211" t="s">
        <v>103</v>
      </c>
      <c r="F211" s="42">
        <v>45169</v>
      </c>
      <c r="G211" t="s">
        <v>31</v>
      </c>
      <c r="H211">
        <v>494.73</v>
      </c>
      <c r="I211">
        <v>-158.46</v>
      </c>
      <c r="J211">
        <v>330.82</v>
      </c>
      <c r="K211">
        <v>-105.64</v>
      </c>
      <c r="L211">
        <v>8.6</v>
      </c>
      <c r="M211">
        <v>-2.54</v>
      </c>
      <c r="N211">
        <v>1064.23</v>
      </c>
      <c r="O211">
        <v>-60.89</v>
      </c>
    </row>
    <row r="212" spans="1:15" x14ac:dyDescent="0.3">
      <c r="A212" t="s">
        <v>8</v>
      </c>
      <c r="B212">
        <v>2023</v>
      </c>
      <c r="C212" t="s">
        <v>31</v>
      </c>
      <c r="D212" s="1">
        <v>44927</v>
      </c>
      <c r="E212" t="s">
        <v>105</v>
      </c>
      <c r="F212" s="42">
        <v>45077</v>
      </c>
      <c r="G212" t="s">
        <v>122</v>
      </c>
      <c r="H212">
        <v>1195</v>
      </c>
      <c r="I212">
        <v>-81.36</v>
      </c>
      <c r="J212">
        <v>871.95</v>
      </c>
      <c r="K212">
        <v>-129.22999999999999</v>
      </c>
      <c r="L212">
        <v>29.07</v>
      </c>
      <c r="M212">
        <v>-9.2100000000000009</v>
      </c>
      <c r="N212">
        <v>1597.11</v>
      </c>
      <c r="O212">
        <v>-113.49</v>
      </c>
    </row>
    <row r="213" spans="1:15" x14ac:dyDescent="0.3">
      <c r="A213" t="s">
        <v>8</v>
      </c>
      <c r="B213">
        <v>2023</v>
      </c>
      <c r="C213" t="s">
        <v>31</v>
      </c>
      <c r="D213" s="1">
        <v>44927</v>
      </c>
      <c r="E213" t="s">
        <v>105</v>
      </c>
      <c r="F213" s="42">
        <v>45077</v>
      </c>
      <c r="G213" t="s">
        <v>120</v>
      </c>
      <c r="H213">
        <v>1236.1500000000001</v>
      </c>
      <c r="I213">
        <v>-18.13</v>
      </c>
      <c r="J213">
        <v>721.85</v>
      </c>
      <c r="K213">
        <v>0.01</v>
      </c>
      <c r="L213">
        <v>10.71</v>
      </c>
      <c r="M213">
        <v>7.56</v>
      </c>
      <c r="N213">
        <v>1445.45</v>
      </c>
      <c r="O213">
        <v>14.78</v>
      </c>
    </row>
    <row r="214" spans="1:15" x14ac:dyDescent="0.3">
      <c r="A214" t="s">
        <v>8</v>
      </c>
      <c r="B214">
        <v>2023</v>
      </c>
      <c r="C214" t="s">
        <v>31</v>
      </c>
      <c r="D214" s="1">
        <v>44927</v>
      </c>
      <c r="E214" t="s">
        <v>105</v>
      </c>
      <c r="F214" s="42">
        <v>45077</v>
      </c>
      <c r="G214" t="s">
        <v>174</v>
      </c>
      <c r="H214">
        <v>1118.31</v>
      </c>
      <c r="I214">
        <v>-58.98</v>
      </c>
      <c r="J214">
        <v>740.92</v>
      </c>
      <c r="K214">
        <v>-55.65</v>
      </c>
      <c r="L214">
        <v>18.86</v>
      </c>
      <c r="M214">
        <v>-0.96</v>
      </c>
      <c r="N214">
        <v>1398.82</v>
      </c>
      <c r="O214">
        <v>18.41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BCCB7-1DB6-40FD-955F-7FB71B33FFDD}">
  <dimension ref="A1:D7"/>
  <sheetViews>
    <sheetView workbookViewId="0">
      <selection activeCell="B2" sqref="B2"/>
    </sheetView>
  </sheetViews>
  <sheetFormatPr defaultRowHeight="14.4" x14ac:dyDescent="0.3"/>
  <cols>
    <col min="1" max="1" width="36.33203125" bestFit="1" customWidth="1"/>
    <col min="2" max="2" width="16.33203125" bestFit="1" customWidth="1"/>
    <col min="3" max="3" width="36.33203125" bestFit="1" customWidth="1"/>
    <col min="4" max="4" width="11.33203125" bestFit="1" customWidth="1"/>
    <col min="5" max="5" width="40.109375" bestFit="1" customWidth="1"/>
    <col min="6" max="6" width="41.33203125" bestFit="1" customWidth="1"/>
  </cols>
  <sheetData>
    <row r="1" spans="1:4" x14ac:dyDescent="0.3">
      <c r="A1" s="2" t="s">
        <v>1</v>
      </c>
      <c r="B1" s="3">
        <v>2023</v>
      </c>
    </row>
    <row r="2" spans="1:4" x14ac:dyDescent="0.3">
      <c r="A2" s="2" t="s">
        <v>4</v>
      </c>
      <c r="B2" t="s">
        <v>31</v>
      </c>
    </row>
    <row r="4" spans="1:4" x14ac:dyDescent="0.3">
      <c r="B4" s="2" t="s">
        <v>140</v>
      </c>
    </row>
    <row r="5" spans="1:4" x14ac:dyDescent="0.3">
      <c r="A5" s="2" t="s">
        <v>144</v>
      </c>
      <c r="B5" t="s">
        <v>8</v>
      </c>
      <c r="C5" t="s">
        <v>108</v>
      </c>
      <c r="D5" t="s">
        <v>141</v>
      </c>
    </row>
    <row r="6" spans="1:4" x14ac:dyDescent="0.3">
      <c r="A6" s="3" t="s">
        <v>142</v>
      </c>
      <c r="B6">
        <v>3761101</v>
      </c>
      <c r="C6">
        <v>13587</v>
      </c>
      <c r="D6">
        <v>3774688</v>
      </c>
    </row>
    <row r="7" spans="1:4" x14ac:dyDescent="0.3">
      <c r="A7" s="3" t="s">
        <v>143</v>
      </c>
      <c r="B7">
        <v>16643</v>
      </c>
      <c r="C7">
        <v>30</v>
      </c>
      <c r="D7">
        <v>16673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25B81-61E2-4090-8132-14D7EB38C4C9}">
  <dimension ref="A2:F105"/>
  <sheetViews>
    <sheetView workbookViewId="0">
      <selection activeCell="G79" sqref="G79"/>
    </sheetView>
  </sheetViews>
  <sheetFormatPr defaultRowHeight="14.4" x14ac:dyDescent="0.3"/>
  <cols>
    <col min="1" max="1" width="38.109375" bestFit="1" customWidth="1"/>
    <col min="2" max="2" width="58.6640625" bestFit="1" customWidth="1"/>
    <col min="3" max="3" width="67.5546875" bestFit="1" customWidth="1"/>
    <col min="4" max="4" width="63.5546875" bestFit="1" customWidth="1"/>
    <col min="5" max="5" width="72.44140625" bestFit="1" customWidth="1"/>
    <col min="6" max="6" width="15.33203125" bestFit="1" customWidth="1"/>
  </cols>
  <sheetData>
    <row r="2" spans="1:5" x14ac:dyDescent="0.3">
      <c r="A2" s="2" t="s">
        <v>1</v>
      </c>
      <c r="B2" t="s">
        <v>139</v>
      </c>
    </row>
    <row r="3" spans="1:5" x14ac:dyDescent="0.3">
      <c r="A3" s="2" t="s">
        <v>159</v>
      </c>
      <c r="B3" t="s">
        <v>180</v>
      </c>
    </row>
    <row r="5" spans="1:5" x14ac:dyDescent="0.3">
      <c r="A5" s="2" t="s">
        <v>175</v>
      </c>
      <c r="B5" t="s">
        <v>176</v>
      </c>
      <c r="C5" t="s">
        <v>177</v>
      </c>
      <c r="D5" t="s">
        <v>178</v>
      </c>
      <c r="E5" t="s">
        <v>179</v>
      </c>
    </row>
    <row r="6" spans="1:5" x14ac:dyDescent="0.3">
      <c r="A6" s="3" t="s">
        <v>108</v>
      </c>
      <c r="B6">
        <v>293.10000000000002</v>
      </c>
      <c r="D6">
        <v>55.3</v>
      </c>
    </row>
    <row r="7" spans="1:5" x14ac:dyDescent="0.3">
      <c r="A7" s="43" t="s">
        <v>120</v>
      </c>
      <c r="B7">
        <v>66.900000000000006</v>
      </c>
      <c r="D7">
        <v>-6.1</v>
      </c>
    </row>
    <row r="8" spans="1:5" x14ac:dyDescent="0.3">
      <c r="A8" s="43" t="s">
        <v>122</v>
      </c>
      <c r="B8">
        <v>34.4</v>
      </c>
      <c r="D8">
        <v>8.6999999999999993</v>
      </c>
    </row>
    <row r="9" spans="1:5" x14ac:dyDescent="0.3">
      <c r="A9" s="43" t="s">
        <v>174</v>
      </c>
      <c r="B9">
        <v>34.4</v>
      </c>
      <c r="D9">
        <v>1.8</v>
      </c>
    </row>
    <row r="10" spans="1:5" x14ac:dyDescent="0.3">
      <c r="A10" s="43" t="s">
        <v>41</v>
      </c>
      <c r="B10">
        <v>30.6</v>
      </c>
      <c r="D10">
        <v>3.5</v>
      </c>
    </row>
    <row r="11" spans="1:5" x14ac:dyDescent="0.3">
      <c r="A11" s="43" t="s">
        <v>31</v>
      </c>
      <c r="B11">
        <v>12.4</v>
      </c>
      <c r="D11">
        <v>1.4</v>
      </c>
    </row>
    <row r="12" spans="1:5" x14ac:dyDescent="0.3">
      <c r="A12" s="43" t="s">
        <v>169</v>
      </c>
      <c r="B12">
        <v>9.8000000000000007</v>
      </c>
      <c r="D12">
        <v>1.9</v>
      </c>
    </row>
    <row r="13" spans="1:5" x14ac:dyDescent="0.3">
      <c r="A13" s="43" t="s">
        <v>172</v>
      </c>
      <c r="B13">
        <v>6.1</v>
      </c>
      <c r="D13">
        <v>1.4</v>
      </c>
    </row>
    <row r="14" spans="1:5" x14ac:dyDescent="0.3">
      <c r="A14" s="43" t="s">
        <v>10</v>
      </c>
      <c r="B14">
        <v>6.8</v>
      </c>
      <c r="D14">
        <v>0</v>
      </c>
    </row>
    <row r="15" spans="1:5" x14ac:dyDescent="0.3">
      <c r="A15" s="43" t="s">
        <v>173</v>
      </c>
      <c r="B15">
        <v>6.6</v>
      </c>
      <c r="D15">
        <v>2.2999999999999998</v>
      </c>
    </row>
    <row r="16" spans="1:5" x14ac:dyDescent="0.3">
      <c r="A16" s="43" t="s">
        <v>171</v>
      </c>
      <c r="B16">
        <v>17.5</v>
      </c>
      <c r="D16">
        <v>10.3</v>
      </c>
    </row>
    <row r="17" spans="1:5" x14ac:dyDescent="0.3">
      <c r="A17" s="43" t="s">
        <v>39</v>
      </c>
      <c r="B17">
        <v>28.1</v>
      </c>
      <c r="D17">
        <v>14.7</v>
      </c>
    </row>
    <row r="18" spans="1:5" x14ac:dyDescent="0.3">
      <c r="A18" s="43" t="s">
        <v>170</v>
      </c>
      <c r="B18">
        <v>39.5</v>
      </c>
      <c r="D18">
        <v>15.4</v>
      </c>
    </row>
    <row r="19" spans="1:5" x14ac:dyDescent="0.3">
      <c r="A19" s="3" t="s">
        <v>8</v>
      </c>
      <c r="B19">
        <v>7872.9000000000005</v>
      </c>
      <c r="C19">
        <v>70.77000000000001</v>
      </c>
      <c r="D19">
        <v>4993.5199999999995</v>
      </c>
      <c r="E19">
        <v>51.630000000000024</v>
      </c>
    </row>
    <row r="20" spans="1:5" x14ac:dyDescent="0.3">
      <c r="A20" s="43" t="s">
        <v>120</v>
      </c>
      <c r="B20">
        <v>1131.3800000000001</v>
      </c>
      <c r="C20">
        <v>230.09</v>
      </c>
      <c r="D20">
        <v>774.02</v>
      </c>
      <c r="E20">
        <v>159.04</v>
      </c>
    </row>
    <row r="21" spans="1:5" x14ac:dyDescent="0.3">
      <c r="A21" s="43" t="s">
        <v>122</v>
      </c>
      <c r="B21">
        <v>1409.92</v>
      </c>
      <c r="C21">
        <v>-157.88</v>
      </c>
      <c r="D21">
        <v>857.33</v>
      </c>
      <c r="E21">
        <v>-69.5</v>
      </c>
    </row>
    <row r="22" spans="1:5" x14ac:dyDescent="0.3">
      <c r="A22" s="43" t="s">
        <v>174</v>
      </c>
      <c r="B22">
        <v>1189.8</v>
      </c>
      <c r="C22">
        <v>-156.35</v>
      </c>
      <c r="D22">
        <v>786.39</v>
      </c>
      <c r="E22">
        <v>-206.41</v>
      </c>
    </row>
    <row r="23" spans="1:5" x14ac:dyDescent="0.3">
      <c r="A23" s="43" t="s">
        <v>41</v>
      </c>
      <c r="B23">
        <v>876.17</v>
      </c>
      <c r="C23">
        <v>-132.76</v>
      </c>
      <c r="D23">
        <v>567.49</v>
      </c>
      <c r="E23">
        <v>-116</v>
      </c>
    </row>
    <row r="24" spans="1:5" x14ac:dyDescent="0.3">
      <c r="A24" s="43" t="s">
        <v>31</v>
      </c>
      <c r="B24">
        <v>521.41999999999996</v>
      </c>
      <c r="C24">
        <v>-204.01</v>
      </c>
      <c r="D24">
        <v>378.98</v>
      </c>
      <c r="E24">
        <v>-154.71</v>
      </c>
    </row>
    <row r="25" spans="1:5" x14ac:dyDescent="0.3">
      <c r="A25" s="43" t="s">
        <v>169</v>
      </c>
      <c r="B25">
        <v>247.81</v>
      </c>
      <c r="C25">
        <v>-17.84</v>
      </c>
      <c r="D25">
        <v>148.57</v>
      </c>
      <c r="E25">
        <v>-10.93</v>
      </c>
    </row>
    <row r="26" spans="1:5" x14ac:dyDescent="0.3">
      <c r="A26" s="43" t="s">
        <v>172</v>
      </c>
      <c r="B26">
        <v>239.37</v>
      </c>
      <c r="C26">
        <v>-22.33</v>
      </c>
      <c r="D26">
        <v>142.24</v>
      </c>
      <c r="E26">
        <v>-25.83</v>
      </c>
    </row>
    <row r="27" spans="1:5" x14ac:dyDescent="0.3">
      <c r="A27" s="43" t="s">
        <v>10</v>
      </c>
      <c r="B27">
        <v>215.98</v>
      </c>
      <c r="C27">
        <v>-23.05</v>
      </c>
      <c r="D27">
        <v>138</v>
      </c>
      <c r="E27">
        <v>6.97</v>
      </c>
    </row>
    <row r="28" spans="1:5" x14ac:dyDescent="0.3">
      <c r="A28" s="43" t="s">
        <v>173</v>
      </c>
      <c r="B28">
        <v>205.47</v>
      </c>
      <c r="C28">
        <v>22.84</v>
      </c>
      <c r="D28">
        <v>137.94999999999999</v>
      </c>
      <c r="E28">
        <v>23.23</v>
      </c>
    </row>
    <row r="29" spans="1:5" x14ac:dyDescent="0.3">
      <c r="A29" s="43" t="s">
        <v>171</v>
      </c>
      <c r="B29">
        <v>329.17</v>
      </c>
      <c r="C29">
        <v>124.4</v>
      </c>
      <c r="D29">
        <v>200.37</v>
      </c>
      <c r="E29">
        <v>107.84</v>
      </c>
    </row>
    <row r="30" spans="1:5" x14ac:dyDescent="0.3">
      <c r="A30" s="43" t="s">
        <v>39</v>
      </c>
      <c r="B30">
        <v>536.63</v>
      </c>
      <c r="C30">
        <v>256.2</v>
      </c>
      <c r="D30">
        <v>330.51</v>
      </c>
      <c r="E30">
        <v>197.45</v>
      </c>
    </row>
    <row r="31" spans="1:5" x14ac:dyDescent="0.3">
      <c r="A31" s="43" t="s">
        <v>170</v>
      </c>
      <c r="B31">
        <v>969.78</v>
      </c>
      <c r="C31">
        <v>151.46</v>
      </c>
      <c r="D31">
        <v>531.66999999999996</v>
      </c>
      <c r="E31">
        <v>140.47999999999999</v>
      </c>
    </row>
    <row r="32" spans="1:5" x14ac:dyDescent="0.3">
      <c r="A32" s="3" t="s">
        <v>141</v>
      </c>
      <c r="B32">
        <v>8166</v>
      </c>
      <c r="C32">
        <v>70.77000000000001</v>
      </c>
      <c r="D32">
        <v>5048.82</v>
      </c>
      <c r="E32">
        <v>51.630000000000024</v>
      </c>
    </row>
    <row r="37" spans="1:5" x14ac:dyDescent="0.3">
      <c r="A37" s="2" t="s">
        <v>1</v>
      </c>
      <c r="B37" t="s">
        <v>139</v>
      </c>
    </row>
    <row r="38" spans="1:5" x14ac:dyDescent="0.3">
      <c r="A38" s="2" t="s">
        <v>159</v>
      </c>
      <c r="B38" t="s">
        <v>180</v>
      </c>
    </row>
    <row r="40" spans="1:5" x14ac:dyDescent="0.3">
      <c r="A40" s="2" t="s">
        <v>175</v>
      </c>
      <c r="B40" t="s">
        <v>181</v>
      </c>
      <c r="C40" t="s">
        <v>182</v>
      </c>
      <c r="D40" t="s">
        <v>183</v>
      </c>
      <c r="E40" t="s">
        <v>184</v>
      </c>
    </row>
    <row r="41" spans="1:5" x14ac:dyDescent="0.3">
      <c r="A41" s="3" t="s">
        <v>108</v>
      </c>
      <c r="B41">
        <v>26.099999999999998</v>
      </c>
      <c r="D41">
        <v>851.50000000000011</v>
      </c>
    </row>
    <row r="42" spans="1:5" x14ac:dyDescent="0.3">
      <c r="A42" s="43" t="s">
        <v>120</v>
      </c>
      <c r="B42">
        <v>3.9</v>
      </c>
      <c r="D42">
        <v>73.5</v>
      </c>
    </row>
    <row r="43" spans="1:5" x14ac:dyDescent="0.3">
      <c r="A43" s="43" t="s">
        <v>122</v>
      </c>
      <c r="B43">
        <v>3.8</v>
      </c>
      <c r="D43">
        <v>67.3</v>
      </c>
    </row>
    <row r="44" spans="1:5" x14ac:dyDescent="0.3">
      <c r="A44" s="43" t="s">
        <v>174</v>
      </c>
      <c r="B44">
        <v>3.4</v>
      </c>
      <c r="D44">
        <v>74.3</v>
      </c>
    </row>
    <row r="45" spans="1:5" x14ac:dyDescent="0.3">
      <c r="A45" s="43" t="s">
        <v>41</v>
      </c>
      <c r="B45">
        <v>2.2000000000000002</v>
      </c>
      <c r="D45">
        <v>65.5</v>
      </c>
    </row>
    <row r="46" spans="1:5" x14ac:dyDescent="0.3">
      <c r="A46" s="43" t="s">
        <v>31</v>
      </c>
      <c r="B46">
        <v>1.3</v>
      </c>
      <c r="D46">
        <v>73.5</v>
      </c>
    </row>
    <row r="47" spans="1:5" x14ac:dyDescent="0.3">
      <c r="A47" s="43" t="s">
        <v>169</v>
      </c>
      <c r="B47">
        <v>0.7</v>
      </c>
      <c r="D47">
        <v>75.099999999999994</v>
      </c>
    </row>
    <row r="48" spans="1:5" x14ac:dyDescent="0.3">
      <c r="A48" s="43" t="s">
        <v>172</v>
      </c>
      <c r="B48">
        <v>0.6</v>
      </c>
      <c r="D48">
        <v>67.599999999999994</v>
      </c>
    </row>
    <row r="49" spans="1:5" x14ac:dyDescent="0.3">
      <c r="A49" s="43" t="s">
        <v>10</v>
      </c>
      <c r="B49">
        <v>0.7</v>
      </c>
      <c r="D49">
        <v>68.900000000000006</v>
      </c>
    </row>
    <row r="50" spans="1:5" x14ac:dyDescent="0.3">
      <c r="A50" s="43" t="s">
        <v>173</v>
      </c>
      <c r="B50">
        <v>1.2</v>
      </c>
      <c r="D50">
        <v>57.1</v>
      </c>
    </row>
    <row r="51" spans="1:5" x14ac:dyDescent="0.3">
      <c r="A51" s="43" t="s">
        <v>171</v>
      </c>
      <c r="B51">
        <v>1.2</v>
      </c>
      <c r="D51">
        <v>74.2</v>
      </c>
    </row>
    <row r="52" spans="1:5" x14ac:dyDescent="0.3">
      <c r="A52" s="43" t="s">
        <v>39</v>
      </c>
      <c r="B52">
        <v>3.7</v>
      </c>
      <c r="D52">
        <v>77.5</v>
      </c>
    </row>
    <row r="53" spans="1:5" x14ac:dyDescent="0.3">
      <c r="A53" s="43" t="s">
        <v>170</v>
      </c>
      <c r="B53">
        <v>3.4</v>
      </c>
      <c r="D53">
        <v>77</v>
      </c>
    </row>
    <row r="54" spans="1:5" x14ac:dyDescent="0.3">
      <c r="A54" s="3" t="s">
        <v>8</v>
      </c>
      <c r="B54">
        <v>144.91999999999999</v>
      </c>
      <c r="C54">
        <v>0.26000000000000112</v>
      </c>
      <c r="D54">
        <v>14139.28</v>
      </c>
      <c r="E54">
        <v>26.460000000000036</v>
      </c>
    </row>
    <row r="55" spans="1:5" x14ac:dyDescent="0.3">
      <c r="A55" s="43" t="s">
        <v>120</v>
      </c>
      <c r="B55">
        <v>24.84</v>
      </c>
      <c r="C55">
        <v>4.26</v>
      </c>
      <c r="D55">
        <v>1772.52</v>
      </c>
      <c r="E55">
        <v>43.64</v>
      </c>
    </row>
    <row r="56" spans="1:5" x14ac:dyDescent="0.3">
      <c r="A56" s="43" t="s">
        <v>122</v>
      </c>
      <c r="B56">
        <v>25.83</v>
      </c>
      <c r="C56">
        <v>-2.98</v>
      </c>
      <c r="D56">
        <v>1151.9100000000001</v>
      </c>
      <c r="E56">
        <v>46.92</v>
      </c>
    </row>
    <row r="57" spans="1:5" x14ac:dyDescent="0.3">
      <c r="A57" s="43" t="s">
        <v>174</v>
      </c>
      <c r="B57">
        <v>21.5</v>
      </c>
      <c r="C57">
        <v>-2.71</v>
      </c>
      <c r="D57">
        <v>1590.09</v>
      </c>
      <c r="E57">
        <v>-122.14</v>
      </c>
    </row>
    <row r="58" spans="1:5" x14ac:dyDescent="0.3">
      <c r="A58" s="43" t="s">
        <v>41</v>
      </c>
      <c r="B58">
        <v>16.12</v>
      </c>
      <c r="C58">
        <v>-2.54</v>
      </c>
      <c r="D58">
        <v>1166.5999999999999</v>
      </c>
      <c r="E58">
        <v>-64.12</v>
      </c>
    </row>
    <row r="59" spans="1:5" x14ac:dyDescent="0.3">
      <c r="A59" s="43" t="s">
        <v>31</v>
      </c>
      <c r="B59">
        <v>9.92</v>
      </c>
      <c r="C59">
        <v>-3.7</v>
      </c>
      <c r="D59">
        <v>1089.77</v>
      </c>
      <c r="E59">
        <v>-142.51</v>
      </c>
    </row>
    <row r="60" spans="1:5" x14ac:dyDescent="0.3">
      <c r="A60" s="43" t="s">
        <v>169</v>
      </c>
      <c r="B60">
        <v>4.5199999999999996</v>
      </c>
      <c r="C60">
        <v>-0.39</v>
      </c>
      <c r="D60">
        <v>756.82</v>
      </c>
      <c r="E60">
        <v>69.87</v>
      </c>
    </row>
    <row r="61" spans="1:5" x14ac:dyDescent="0.3">
      <c r="A61" s="43" t="s">
        <v>172</v>
      </c>
      <c r="B61">
        <v>4.1399999999999997</v>
      </c>
      <c r="C61">
        <v>-0.43</v>
      </c>
      <c r="D61">
        <v>1033.75</v>
      </c>
      <c r="E61">
        <v>-55.87</v>
      </c>
    </row>
    <row r="62" spans="1:5" x14ac:dyDescent="0.3">
      <c r="A62" s="43" t="s">
        <v>10</v>
      </c>
      <c r="B62">
        <v>3.75</v>
      </c>
      <c r="C62">
        <v>-0.45</v>
      </c>
      <c r="D62">
        <v>1143.3800000000001</v>
      </c>
      <c r="E62">
        <v>-53.15</v>
      </c>
    </row>
    <row r="63" spans="1:5" x14ac:dyDescent="0.3">
      <c r="A63" s="43" t="s">
        <v>173</v>
      </c>
      <c r="B63">
        <v>3.24</v>
      </c>
      <c r="C63">
        <v>0.38</v>
      </c>
      <c r="D63">
        <v>852.28</v>
      </c>
      <c r="E63">
        <v>79.069999999999993</v>
      </c>
    </row>
    <row r="64" spans="1:5" x14ac:dyDescent="0.3">
      <c r="A64" s="43" t="s">
        <v>171</v>
      </c>
      <c r="B64">
        <v>5.53</v>
      </c>
      <c r="C64">
        <v>2.19</v>
      </c>
      <c r="D64">
        <v>1047.57</v>
      </c>
      <c r="E64">
        <v>63.44</v>
      </c>
    </row>
    <row r="65" spans="1:6" x14ac:dyDescent="0.3">
      <c r="A65" s="43" t="s">
        <v>39</v>
      </c>
      <c r="B65">
        <v>9.15</v>
      </c>
      <c r="C65">
        <v>4.24</v>
      </c>
      <c r="D65">
        <v>1150.28</v>
      </c>
      <c r="E65">
        <v>43.39</v>
      </c>
    </row>
    <row r="66" spans="1:6" x14ac:dyDescent="0.3">
      <c r="A66" s="43" t="s">
        <v>170</v>
      </c>
      <c r="B66">
        <v>16.38</v>
      </c>
      <c r="C66">
        <v>2.39</v>
      </c>
      <c r="D66">
        <v>1384.31</v>
      </c>
      <c r="E66">
        <v>117.92</v>
      </c>
    </row>
    <row r="67" spans="1:6" x14ac:dyDescent="0.3">
      <c r="A67" s="3" t="s">
        <v>141</v>
      </c>
      <c r="B67">
        <v>171.02</v>
      </c>
      <c r="C67">
        <v>0.26000000000000112</v>
      </c>
      <c r="D67">
        <v>14990.78</v>
      </c>
      <c r="E67">
        <v>26.460000000000036</v>
      </c>
    </row>
    <row r="75" spans="1:6" x14ac:dyDescent="0.3">
      <c r="A75" s="44" t="s">
        <v>175</v>
      </c>
      <c r="B75" s="44" t="s">
        <v>185</v>
      </c>
      <c r="C75" s="44" t="s">
        <v>186</v>
      </c>
      <c r="D75" s="44" t="s">
        <v>187</v>
      </c>
      <c r="E75" s="44" t="s">
        <v>188</v>
      </c>
      <c r="F75" s="44" t="s">
        <v>189</v>
      </c>
    </row>
    <row r="76" spans="1:6" ht="15" thickBot="1" x14ac:dyDescent="0.35">
      <c r="A76" s="45" t="s">
        <v>108</v>
      </c>
      <c r="B76" s="46"/>
      <c r="C76" s="46"/>
      <c r="D76" s="46"/>
      <c r="E76" s="46"/>
      <c r="F76" s="46"/>
    </row>
    <row r="77" spans="1:6" ht="15" thickBot="1" x14ac:dyDescent="0.35">
      <c r="A77" s="47" t="s">
        <v>120</v>
      </c>
      <c r="B77" s="48">
        <f>(B42+B7)*$F$77</f>
        <v>7080000.0000000009</v>
      </c>
      <c r="C77" s="48">
        <f t="shared" ref="B77:E88" si="0">(C42+C7)*$F$77</f>
        <v>0</v>
      </c>
      <c r="D77" s="48">
        <f t="shared" si="0"/>
        <v>6740000.0000000009</v>
      </c>
      <c r="E77" s="48">
        <f t="shared" si="0"/>
        <v>0</v>
      </c>
      <c r="F77" s="49">
        <v>100000</v>
      </c>
    </row>
    <row r="78" spans="1:6" x14ac:dyDescent="0.3">
      <c r="A78" s="47" t="s">
        <v>122</v>
      </c>
      <c r="B78" s="48">
        <f t="shared" si="0"/>
        <v>3819999.9999999995</v>
      </c>
      <c r="C78" s="48">
        <f t="shared" si="0"/>
        <v>0</v>
      </c>
      <c r="D78" s="48">
        <f t="shared" si="0"/>
        <v>7600000</v>
      </c>
      <c r="E78" s="48">
        <f t="shared" si="0"/>
        <v>0</v>
      </c>
      <c r="F78" s="50"/>
    </row>
    <row r="79" spans="1:6" x14ac:dyDescent="0.3">
      <c r="A79" s="47" t="s">
        <v>174</v>
      </c>
      <c r="B79" s="48">
        <f t="shared" si="0"/>
        <v>3779999.9999999995</v>
      </c>
      <c r="C79" s="48">
        <f t="shared" si="0"/>
        <v>0</v>
      </c>
      <c r="D79" s="48">
        <f t="shared" si="0"/>
        <v>7609999.9999999991</v>
      </c>
      <c r="E79" s="48">
        <f t="shared" si="0"/>
        <v>0</v>
      </c>
      <c r="F79" s="50"/>
    </row>
    <row r="80" spans="1:6" x14ac:dyDescent="0.3">
      <c r="A80" s="47" t="s">
        <v>41</v>
      </c>
      <c r="B80" s="48">
        <f t="shared" si="0"/>
        <v>3280000.0000000005</v>
      </c>
      <c r="C80" s="48">
        <f t="shared" si="0"/>
        <v>0</v>
      </c>
      <c r="D80" s="48">
        <f t="shared" si="0"/>
        <v>6900000</v>
      </c>
      <c r="E80" s="48">
        <f t="shared" si="0"/>
        <v>0</v>
      </c>
      <c r="F80" s="50"/>
    </row>
    <row r="81" spans="1:6" x14ac:dyDescent="0.3">
      <c r="A81" s="47" t="s">
        <v>31</v>
      </c>
      <c r="B81" s="48">
        <f t="shared" si="0"/>
        <v>1370000</v>
      </c>
      <c r="C81" s="48">
        <f t="shared" si="0"/>
        <v>0</v>
      </c>
      <c r="D81" s="48">
        <f t="shared" si="0"/>
        <v>7490000.0000000009</v>
      </c>
      <c r="E81" s="48">
        <f t="shared" si="0"/>
        <v>0</v>
      </c>
      <c r="F81" s="50"/>
    </row>
    <row r="82" spans="1:6" x14ac:dyDescent="0.3">
      <c r="A82" s="47" t="s">
        <v>169</v>
      </c>
      <c r="B82" s="48">
        <f t="shared" si="0"/>
        <v>1050000</v>
      </c>
      <c r="C82" s="48">
        <f t="shared" si="0"/>
        <v>0</v>
      </c>
      <c r="D82" s="48">
        <f t="shared" si="0"/>
        <v>7700000</v>
      </c>
      <c r="E82" s="48">
        <f t="shared" si="0"/>
        <v>0</v>
      </c>
      <c r="F82" s="50"/>
    </row>
    <row r="83" spans="1:6" x14ac:dyDescent="0.3">
      <c r="A83" s="47" t="s">
        <v>172</v>
      </c>
      <c r="B83" s="48">
        <f t="shared" si="0"/>
        <v>669999.99999999988</v>
      </c>
      <c r="C83" s="48">
        <f t="shared" si="0"/>
        <v>0</v>
      </c>
      <c r="D83" s="48">
        <f t="shared" si="0"/>
        <v>6900000</v>
      </c>
      <c r="E83" s="48">
        <f t="shared" si="0"/>
        <v>0</v>
      </c>
      <c r="F83" s="50"/>
    </row>
    <row r="84" spans="1:6" x14ac:dyDescent="0.3">
      <c r="A84" s="47" t="s">
        <v>10</v>
      </c>
      <c r="B84" s="48">
        <f t="shared" si="0"/>
        <v>750000</v>
      </c>
      <c r="C84" s="48">
        <f t="shared" si="0"/>
        <v>0</v>
      </c>
      <c r="D84" s="48">
        <f t="shared" si="0"/>
        <v>6890000.0000000009</v>
      </c>
      <c r="E84" s="48">
        <f t="shared" si="0"/>
        <v>0</v>
      </c>
      <c r="F84" s="50"/>
    </row>
    <row r="85" spans="1:6" x14ac:dyDescent="0.3">
      <c r="A85" s="47" t="s">
        <v>173</v>
      </c>
      <c r="B85" s="48">
        <f t="shared" si="0"/>
        <v>780000</v>
      </c>
      <c r="C85" s="48">
        <f t="shared" si="0"/>
        <v>0</v>
      </c>
      <c r="D85" s="48">
        <f t="shared" si="0"/>
        <v>5940000</v>
      </c>
      <c r="E85" s="48">
        <f t="shared" si="0"/>
        <v>0</v>
      </c>
      <c r="F85" s="50"/>
    </row>
    <row r="86" spans="1:6" x14ac:dyDescent="0.3">
      <c r="A86" s="47" t="s">
        <v>171</v>
      </c>
      <c r="B86" s="48">
        <f t="shared" si="0"/>
        <v>1870000</v>
      </c>
      <c r="C86" s="48">
        <f t="shared" si="0"/>
        <v>0</v>
      </c>
      <c r="D86" s="48">
        <f t="shared" si="0"/>
        <v>8450000</v>
      </c>
      <c r="E86" s="48">
        <f t="shared" si="0"/>
        <v>0</v>
      </c>
      <c r="F86" s="50"/>
    </row>
    <row r="87" spans="1:6" x14ac:dyDescent="0.3">
      <c r="A87" s="47" t="s">
        <v>39</v>
      </c>
      <c r="B87" s="48">
        <f t="shared" si="0"/>
        <v>3180000</v>
      </c>
      <c r="C87" s="48">
        <f t="shared" si="0"/>
        <v>0</v>
      </c>
      <c r="D87" s="48">
        <f t="shared" si="0"/>
        <v>9220000</v>
      </c>
      <c r="E87" s="48">
        <f t="shared" si="0"/>
        <v>0</v>
      </c>
      <c r="F87" s="50"/>
    </row>
    <row r="88" spans="1:6" x14ac:dyDescent="0.3">
      <c r="A88" s="47" t="s">
        <v>170</v>
      </c>
      <c r="B88" s="48">
        <f t="shared" si="0"/>
        <v>4290000</v>
      </c>
      <c r="C88" s="48">
        <f t="shared" si="0"/>
        <v>0</v>
      </c>
      <c r="D88" s="48">
        <f t="shared" si="0"/>
        <v>9240000</v>
      </c>
      <c r="E88" s="48">
        <f t="shared" si="0"/>
        <v>0</v>
      </c>
      <c r="F88" s="50"/>
    </row>
    <row r="89" spans="1:6" ht="15" thickBot="1" x14ac:dyDescent="0.35">
      <c r="A89" s="47"/>
      <c r="B89" s="51">
        <f>SUM(B77:B88)</f>
        <v>31920000</v>
      </c>
      <c r="C89" s="51">
        <f t="shared" ref="C89:E89" si="1">SUM(C77:C88)</f>
        <v>0</v>
      </c>
      <c r="D89" s="51">
        <f t="shared" si="1"/>
        <v>90680000</v>
      </c>
      <c r="E89" s="51">
        <f t="shared" si="1"/>
        <v>0</v>
      </c>
      <c r="F89" s="52">
        <f>SUM(B89:E89)</f>
        <v>122600000</v>
      </c>
    </row>
    <row r="90" spans="1:6" ht="15.6" thickTop="1" thickBot="1" x14ac:dyDescent="0.35">
      <c r="A90" s="45" t="s">
        <v>8</v>
      </c>
      <c r="B90" s="53"/>
      <c r="C90" s="53"/>
      <c r="D90" s="53"/>
      <c r="E90" s="53"/>
      <c r="F90" s="54"/>
    </row>
    <row r="91" spans="1:6" ht="15" thickBot="1" x14ac:dyDescent="0.35">
      <c r="A91" s="47" t="s">
        <v>120</v>
      </c>
      <c r="B91" s="48">
        <f t="shared" ref="B91:E102" si="2">(B55+B20)*$F$91</f>
        <v>1156220000</v>
      </c>
      <c r="C91" s="48">
        <f t="shared" si="2"/>
        <v>234350000</v>
      </c>
      <c r="D91" s="48">
        <f t="shared" si="2"/>
        <v>2546540000</v>
      </c>
      <c r="E91" s="48">
        <f t="shared" si="2"/>
        <v>202680000</v>
      </c>
      <c r="F91" s="49">
        <v>1000000</v>
      </c>
    </row>
    <row r="92" spans="1:6" x14ac:dyDescent="0.3">
      <c r="A92" s="47" t="s">
        <v>122</v>
      </c>
      <c r="B92" s="48">
        <f t="shared" si="2"/>
        <v>1435750000</v>
      </c>
      <c r="C92" s="48">
        <f t="shared" si="2"/>
        <v>-160860000</v>
      </c>
      <c r="D92" s="48">
        <f t="shared" si="2"/>
        <v>2009240000.0000002</v>
      </c>
      <c r="E92" s="48">
        <f t="shared" si="2"/>
        <v>-22580000</v>
      </c>
      <c r="F92" s="50"/>
    </row>
    <row r="93" spans="1:6" x14ac:dyDescent="0.3">
      <c r="A93" s="47" t="s">
        <v>174</v>
      </c>
      <c r="B93" s="48">
        <f t="shared" si="2"/>
        <v>1211300000</v>
      </c>
      <c r="C93" s="48">
        <f t="shared" si="2"/>
        <v>-159060000</v>
      </c>
      <c r="D93" s="48">
        <f t="shared" si="2"/>
        <v>2376480000</v>
      </c>
      <c r="E93" s="48">
        <f t="shared" si="2"/>
        <v>-328550000</v>
      </c>
      <c r="F93" s="50"/>
    </row>
    <row r="94" spans="1:6" x14ac:dyDescent="0.3">
      <c r="A94" s="47" t="s">
        <v>41</v>
      </c>
      <c r="B94" s="48">
        <f t="shared" si="2"/>
        <v>892290000</v>
      </c>
      <c r="C94" s="48">
        <f t="shared" si="2"/>
        <v>-135299999.99999997</v>
      </c>
      <c r="D94" s="48">
        <f t="shared" si="2"/>
        <v>1734090000</v>
      </c>
      <c r="E94" s="48">
        <f t="shared" si="2"/>
        <v>-180120000</v>
      </c>
      <c r="F94" s="50"/>
    </row>
    <row r="95" spans="1:6" x14ac:dyDescent="0.3">
      <c r="A95" s="47" t="s">
        <v>31</v>
      </c>
      <c r="B95" s="48">
        <f t="shared" si="2"/>
        <v>531339999.99999994</v>
      </c>
      <c r="C95" s="48">
        <f t="shared" si="2"/>
        <v>-207709999.99999997</v>
      </c>
      <c r="D95" s="48">
        <f t="shared" si="2"/>
        <v>1468750000</v>
      </c>
      <c r="E95" s="48">
        <f t="shared" si="2"/>
        <v>-297220000</v>
      </c>
      <c r="F95" s="50"/>
    </row>
    <row r="96" spans="1:6" x14ac:dyDescent="0.3">
      <c r="A96" s="47" t="s">
        <v>169</v>
      </c>
      <c r="B96" s="48">
        <f t="shared" si="2"/>
        <v>252330000</v>
      </c>
      <c r="C96" s="48">
        <f t="shared" si="2"/>
        <v>-18230000</v>
      </c>
      <c r="D96" s="48">
        <f t="shared" si="2"/>
        <v>905390000.00000012</v>
      </c>
      <c r="E96" s="48">
        <f t="shared" si="2"/>
        <v>58940000.000000007</v>
      </c>
      <c r="F96" s="50"/>
    </row>
    <row r="97" spans="1:6" x14ac:dyDescent="0.3">
      <c r="A97" s="47" t="s">
        <v>172</v>
      </c>
      <c r="B97" s="48">
        <f t="shared" si="2"/>
        <v>243510000</v>
      </c>
      <c r="C97" s="48">
        <f t="shared" si="2"/>
        <v>-22759999.999999996</v>
      </c>
      <c r="D97" s="48">
        <f t="shared" si="2"/>
        <v>1175990000</v>
      </c>
      <c r="E97" s="48">
        <f t="shared" si="2"/>
        <v>-81699999.999999985</v>
      </c>
      <c r="F97" s="50"/>
    </row>
    <row r="98" spans="1:6" x14ac:dyDescent="0.3">
      <c r="A98" s="47" t="s">
        <v>10</v>
      </c>
      <c r="B98" s="48">
        <f t="shared" si="2"/>
        <v>219730000</v>
      </c>
      <c r="C98" s="48">
        <f t="shared" si="2"/>
        <v>-23500000</v>
      </c>
      <c r="D98" s="48">
        <f t="shared" si="2"/>
        <v>1281380000</v>
      </c>
      <c r="E98" s="48">
        <f t="shared" si="2"/>
        <v>-46180000</v>
      </c>
      <c r="F98" s="50"/>
    </row>
    <row r="99" spans="1:6" x14ac:dyDescent="0.3">
      <c r="A99" s="47" t="s">
        <v>173</v>
      </c>
      <c r="B99" s="48">
        <f t="shared" si="2"/>
        <v>208710000</v>
      </c>
      <c r="C99" s="48">
        <f t="shared" si="2"/>
        <v>23220000</v>
      </c>
      <c r="D99" s="48">
        <f t="shared" si="2"/>
        <v>990230000</v>
      </c>
      <c r="E99" s="48">
        <f t="shared" si="2"/>
        <v>102300000</v>
      </c>
      <c r="F99" s="50"/>
    </row>
    <row r="100" spans="1:6" x14ac:dyDescent="0.3">
      <c r="A100" s="47" t="s">
        <v>171</v>
      </c>
      <c r="B100" s="48">
        <f t="shared" si="2"/>
        <v>334700000</v>
      </c>
      <c r="C100" s="48">
        <f t="shared" si="2"/>
        <v>126590000</v>
      </c>
      <c r="D100" s="48">
        <f t="shared" si="2"/>
        <v>1247940000</v>
      </c>
      <c r="E100" s="48">
        <f t="shared" si="2"/>
        <v>171280000</v>
      </c>
      <c r="F100" s="50"/>
    </row>
    <row r="101" spans="1:6" x14ac:dyDescent="0.3">
      <c r="A101" s="47" t="s">
        <v>39</v>
      </c>
      <c r="B101" s="48">
        <f t="shared" si="2"/>
        <v>545780000</v>
      </c>
      <c r="C101" s="48">
        <f t="shared" si="2"/>
        <v>260440000</v>
      </c>
      <c r="D101" s="48">
        <f t="shared" si="2"/>
        <v>1480790000</v>
      </c>
      <c r="E101" s="48">
        <f t="shared" si="2"/>
        <v>240839999.99999997</v>
      </c>
      <c r="F101" s="50"/>
    </row>
    <row r="102" spans="1:6" x14ac:dyDescent="0.3">
      <c r="A102" s="47" t="s">
        <v>170</v>
      </c>
      <c r="B102" s="48">
        <f t="shared" si="2"/>
        <v>986160000</v>
      </c>
      <c r="C102" s="48">
        <f t="shared" si="2"/>
        <v>153850000</v>
      </c>
      <c r="D102" s="48">
        <f t="shared" si="2"/>
        <v>1915980000</v>
      </c>
      <c r="E102" s="48">
        <f t="shared" si="2"/>
        <v>258399999.99999997</v>
      </c>
      <c r="F102" s="50"/>
    </row>
    <row r="103" spans="1:6" ht="15" thickBot="1" x14ac:dyDescent="0.35">
      <c r="A103" s="47"/>
      <c r="B103" s="51">
        <f>SUM(B91:B102)</f>
        <v>8017820000</v>
      </c>
      <c r="C103" s="51">
        <f t="shared" ref="C103:E103" si="3">SUM(C91:C102)</f>
        <v>71030000.00000006</v>
      </c>
      <c r="D103" s="51">
        <f t="shared" si="3"/>
        <v>19132800000</v>
      </c>
      <c r="E103" s="51">
        <f t="shared" si="3"/>
        <v>78089999.99999994</v>
      </c>
      <c r="F103" s="52">
        <f>SUM(B103:E103)</f>
        <v>27299740000</v>
      </c>
    </row>
    <row r="104" spans="1:6" ht="15.6" thickTop="1" thickBot="1" x14ac:dyDescent="0.35">
      <c r="A104" s="50"/>
      <c r="B104" s="55">
        <f>B89+B103</f>
        <v>8049740000</v>
      </c>
      <c r="C104" s="55">
        <f t="shared" ref="C104:E104" si="4">C89+C103</f>
        <v>71030000.00000006</v>
      </c>
      <c r="D104" s="55">
        <f t="shared" si="4"/>
        <v>19223480000</v>
      </c>
      <c r="E104" s="55">
        <f t="shared" si="4"/>
        <v>78089999.99999994</v>
      </c>
      <c r="F104" s="55">
        <f>F89+F103</f>
        <v>27422340000</v>
      </c>
    </row>
    <row r="105" spans="1:6" ht="15" thickTop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U E A A B Q S w M E F A A C A A g A x V t Q V + S t w H q j A A A A 9 g A A A B I A H A B D b 2 5 m a W c v U G F j a 2 F n Z S 5 4 b W w g o h g A K K A U A A A A A A A A A A A A A A A A A A A A A A A A A A A A h Y 9 B D o I w F E S v Q r q n L X V j y K f G s J X E x M S 4 b U q F R v g Y W i x 3 c + G R v I I Y R d 2 5 n D d v M X O / 3 m A 1 t k 1 0 M b 2 z H W Y k o Z x E B n V X W q w y M v h j v C Q r C V u l T 6 o y 0 S S j S 0 d X Z q T 2 / p w y F k K g Y U G 7 v m K C 8 4 Q d i s 1 O 1 6 Z V 5 C P b / 3 J s 0 X m F 2 h A J + 9 c Y K W g i E i q 4 o B z Y D K G w + B W m n j / b H w j 5 0 P i h N 9 J g n K + B z R H Y + 4 N 8 A F B L A w Q U A A I A C A D F W 1 B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V t Q V 9 i g R z L w A Q A A l Q Y A A B M A H A B G b 3 J t d W x h c y 9 T Z W N 0 a W 9 u M S 5 t I K I Y A C i g F A A A A A A A A A A A A A A A A A A A A A A A A A A A A N V U T W v b Q B C 9 G / w f h E L B B l e y 3 d B D S y 9 V m h J o j F u 5 X 5 S y j K 2 J t W R 3 R + y u U I z x f + 9 I i m m I 2 0 T B 9 F A d t B 9 v 5 u n t z F s 5 X H l J J k j b c f K 6 3 + v 3 X A 4 W s 8 B S F b w J F P p + L + A n p d K u k H e + a R U t Y K n Q D b 7 i M k r I e D T e D c L c + 8 K 9 i u O q q i J i Z A V x R q t S 1 2 h M B Z o M P M T W 2 n g N L p 5 G k + j F s + n 4 E u w 1 + n p C R n q y 0 q x 5 c W G u y G q o R f G q + R y P k + h G q 3 A 4 H L W S m u 0 x S 2 q 1 b c e 7 H 8 3 W z 1 v 8 J E x y M G s + y 2 J T Y M i B D R w t L B h X 8 y e k S m 1 q 0 A 1 a s t F 2 G y a k C z A b M Q O N 4 S j w D A c e b / x u F G z D c 6 l Y o f i O Y B m 7 M P 7 l a V Q T N O A n L M j 6 G j + 3 p P e 5 f O z 7 8 I I O i H + D c 7 S S s s M A p h G J A u c O o F m p l 2 j F B 6 r E F 1 K C W + K 4 7 N Y d K t x H g l 3 j Q 7 G 7 Y b 8 n z R / L e N c j J 2 H t k s F 0 G P 5 r q 0 x O u f 8 z 8 K U F x b P 3 4 P j 9 s Q T j p Z f o n r c G 8 r n a 8 O y t R b j O q P o / v f O 3 / h 9 h r r R c a u k c 3 y Z x V u L d X C 9 1 m 9 9 U T 1 T S 5 9 K I R 8 W k a S J u q 7 8 R d C W 4 H y I l l X G m k x m 3 U Y I S l + i R X b J P N o 3 3 u q d / N k u p F G b i n W O V r P U p R D M y x 2 q 5 T 9 F F z 9 n 8 k G z O B s v B Y d f i d O c 4 X l H 3 M j 2 N 5 z F l D / 1 f f g F Q S w E C L Q A U A A I A C A D F W 1 B X 5 K 3 A e q M A A A D 2 A A A A E g A A A A A A A A A A A A A A A A A A A A A A Q 2 9 u Z m l n L 1 B h Y 2 t h Z 2 U u e G 1 s U E s B A i 0 A F A A C A A g A x V t Q V w / K 6 a u k A A A A 6 Q A A A B M A A A A A A A A A A A A A A A A A 7 w A A A F t D b 2 5 0 Z W 5 0 X 1 R 5 c G V z X S 5 4 b W x Q S w E C L Q A U A A I A C A D F W 1 B X 2 K B H M v A B A A C V B g A A E w A A A A A A A A A A A A A A A A D g A Q A A R m 9 y b X V s Y X M v U 2 V j d G l v b j E u b V B L B Q Y A A A A A A w A D A M I A A A A d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I A A A A A A A A I 8 g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y b 3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b 3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N l Q x N T o y M z o y M y 4 w M D A 0 M z M 5 W i I g L z 4 8 R W 5 0 c n k g V H l w Z T 0 i R m l s b E N v b H V t b l R 5 c G V z I i B W Y W x 1 Z T 0 i c 0 J n T U p C Z 1 l H Q X d N P S I g L z 4 8 R W 5 0 c n k g V H l w Z T 0 i R m l s b E N v b H V t b k 5 h b W V z I i B W Y W x 1 Z T 0 i c 1 s m c X V v d D t D b 2 1 w Y W 5 5 X 0 5 h b W U m c X V v d D s s J n F 1 b 3 Q 7 R m l s a W 5 n X 1 l l Y X I m c X V v d D s s J n F 1 b 3 Q 7 U m V w b 3 J 0 a W 5 n X 0 Z y b 2 0 m c X V v d D s s J n F 1 b 3 Q 7 U m V w b 3 J 0 a W 5 n X 1 R v J n F 1 b 3 Q 7 L C Z x d W 9 0 O 1 J l c G 9 y d G l u Z 1 9 Q Z X J p b 2 Q m c X V v d D s s J n F 1 b 3 Q 7 U m F 0 Z V 9 D b G F z c y Z x d W 9 0 O y w m c X V v d D t O d W 1 i Z X J f T G 9 3 X 1 Z v b F 9 D b 2 5 z d W 1 l c n M m c X V v d D s s J n F 1 b 3 Q 7 T n V t Y m V y X 0 x h c m d l X 1 Z v b F 9 D b 2 5 z d W 1 l c n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b 3 c v Q X V 0 b 1 J l b W 9 2 Z W R D b 2 x 1 b W 5 z M S 5 7 Q 2 9 t c G F u e V 9 O Y W 1 l L D B 9 J n F 1 b 3 Q 7 L C Z x d W 9 0 O 1 N l Y 3 R p b 2 4 x L 3 J v d y 9 B d X R v U m V t b 3 Z l Z E N v b H V t b n M x L n t G a W x p b m d f W W V h c i w x f S Z x d W 9 0 O y w m c X V v d D t T Z W N 0 a W 9 u M S 9 y b 3 c v Q X V 0 b 1 J l b W 9 2 Z W R D b 2 x 1 b W 5 z M S 5 7 U m V w b 3 J 0 a W 5 n X 0 Z y b 2 0 s M n 0 m c X V v d D s s J n F 1 b 3 Q 7 U 2 V j d G l v b j E v c m 9 3 L 0 F 1 d G 9 S Z W 1 v d m V k Q 2 9 s d W 1 u c z E u e 1 J l c G 9 y d G l u Z 1 9 U b y w z f S Z x d W 9 0 O y w m c X V v d D t T Z W N 0 a W 9 u M S 9 y b 3 c v Q X V 0 b 1 J l b W 9 2 Z W R D b 2 x 1 b W 5 z M S 5 7 U m V w b 3 J 0 a W 5 n X 1 B l c m l v Z C w 0 f S Z x d W 9 0 O y w m c X V v d D t T Z W N 0 a W 9 u M S 9 y b 3 c v Q X V 0 b 1 J l b W 9 2 Z W R D b 2 x 1 b W 5 z M S 5 7 U m F 0 Z V 9 D b G F z c y w 1 f S Z x d W 9 0 O y w m c X V v d D t T Z W N 0 a W 9 u M S 9 y b 3 c v Q X V 0 b 1 J l b W 9 2 Z W R D b 2 x 1 b W 5 z M S 5 7 T n V t Y m V y X 0 x v d 1 9 W b 2 x f Q 2 9 u c 3 V t Z X J z L D Z 9 J n F 1 b 3 Q 7 L C Z x d W 9 0 O 1 N l Y 3 R p b 2 4 x L 3 J v d y 9 B d X R v U m V t b 3 Z l Z E N v b H V t b n M x L n t O d W 1 i Z X J f T G F y Z 2 V f V m 9 s X 0 N v b n N 1 b W V y c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y b 3 c v Q X V 0 b 1 J l b W 9 2 Z W R D b 2 x 1 b W 5 z M S 5 7 Q 2 9 t c G F u e V 9 O Y W 1 l L D B 9 J n F 1 b 3 Q 7 L C Z x d W 9 0 O 1 N l Y 3 R p b 2 4 x L 3 J v d y 9 B d X R v U m V t b 3 Z l Z E N v b H V t b n M x L n t G a W x p b m d f W W V h c i w x f S Z x d W 9 0 O y w m c X V v d D t T Z W N 0 a W 9 u M S 9 y b 3 c v Q X V 0 b 1 J l b W 9 2 Z W R D b 2 x 1 b W 5 z M S 5 7 U m V w b 3 J 0 a W 5 n X 0 Z y b 2 0 s M n 0 m c X V v d D s s J n F 1 b 3 Q 7 U 2 V j d G l v b j E v c m 9 3 L 0 F 1 d G 9 S Z W 1 v d m V k Q 2 9 s d W 1 u c z E u e 1 J l c G 9 y d G l u Z 1 9 U b y w z f S Z x d W 9 0 O y w m c X V v d D t T Z W N 0 a W 9 u M S 9 y b 3 c v Q X V 0 b 1 J l b W 9 2 Z W R D b 2 x 1 b W 5 z M S 5 7 U m V w b 3 J 0 a W 5 n X 1 B l c m l v Z C w 0 f S Z x d W 9 0 O y w m c X V v d D t T Z W N 0 a W 9 u M S 9 y b 3 c v Q X V 0 b 1 J l b W 9 2 Z W R D b 2 x 1 b W 5 z M S 5 7 U m F 0 Z V 9 D b G F z c y w 1 f S Z x d W 9 0 O y w m c X V v d D t T Z W N 0 a W 9 u M S 9 y b 3 c v Q X V 0 b 1 J l b W 9 2 Z W R D b 2 x 1 b W 5 z M S 5 7 T n V t Y m V y X 0 x v d 1 9 W b 2 x f Q 2 9 u c 3 V t Z X J z L D Z 9 J n F 1 b 3 Q 7 L C Z x d W 9 0 O 1 N l Y 3 R p b 2 4 x L 3 J v d y 9 B d X R v U m V t b 3 Z l Z E N v b H V t b n M x L n t O d W 1 i Z X J f T G F y Z 2 V f V m 9 s X 0 N v b n N 1 b W V y c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9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v d y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3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3 c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b 3 d f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w L T E 2 V D E 1 O j M w O j E x L j Q 5 M z E 4 M j F a I i A v P j x F b n R y e S B U e X B l P S J G a W x s Q 2 9 s d W 1 u V H l w Z X M i I F Z h b H V l P S J z Q m d N R 0 N R W U h C Z 1 V G Q l F V R k J R V U Y i I C 8 + P E V u d H J 5 I F R 5 c G U 9 I k Z p b G x D b 2 x 1 b W 5 O Y W 1 l c y I g V m F s d W U 9 I n N b J n F 1 b 3 Q 7 Q 2 9 t c G F u e V 9 O Y W 1 l J n F 1 b 3 Q 7 L C Z x d W 9 0 O 0 Z p b G l u Z 1 9 Z Z W F y J n F 1 b 3 Q 7 L C Z x d W 9 0 O 1 J l c G 9 y d G l u Z 1 9 Q Z X J p b 2 Q m c X V v d D s s J n F 1 b 3 Q 7 U m V w b 3 J 0 a W 5 n X 0 Z y b 2 0 m c X V v d D s s J n F 1 b 3 Q 7 U m V w b 3 J 0 a W 5 n X 1 R v J n F 1 b 3 Q 7 L C Z x d W 9 0 O 1 N 1 Y m 1 p c 3 N p b 2 5 f R H V l J n F 1 b 3 Q 7 L C Z x d W 9 0 O 0 1 v b n R o X 3 d p d G h p b l 9 S Z X B v c n R p b m d f U G V y a W 9 k J n F 1 b 3 Q 7 L C Z x d W 9 0 O 1 N T Q 1 9 R d W F u d G l 0 e V 9 v Z l 9 H Y X N f U 2 9 s Z F 9 S Z X N p Z G V u d G l h b F 9 N Z X R l c m V k J n F 1 b 3 Q 7 L C Z x d W 9 0 O 1 N T Q 1 9 R d W F u d G l 0 e V 9 v Z l 9 H Y X N f U 2 9 s Z F 9 S Z X N p Z G V u d G l h b F 9 V b m J p b G x l Z F 9 F c 3 R p b W F 0 Z S Z x d W 9 0 O y w m c X V v d D t T U 0 N f U X V h b n R p d H l f b 2 Z f R 2 F z X 1 N v b G R f T m 9 u X 1 J l c 2 l k Z W 5 0 a W F s X 0 1 l d G V y Z W Q m c X V v d D s s J n F 1 b 3 Q 7 U 1 N D X 1 F 1 Y W 5 0 a X R 5 X 2 9 m X 0 d h c 1 9 T b 2 x k X 0 5 v b l 9 S Z X N p Z G V u d G l h b F 9 V b m J p b G x l Z F 9 F c 3 R p b W F 0 Z S Z x d W 9 0 O y w m c X V v d D t E U E N f U X V h b n R p d H l f b 2 Z f R 2 F z X 1 B 1 c m N o Y X N l Z F 9 S Z X N p Z G V u d G l h b F 9 N Z X R l c m V k J n F 1 b 3 Q 7 L C Z x d W 9 0 O 0 R Q Q 1 9 R d W F u d G l 0 e V 9 v Z l 9 H Y X N f U H V y Y 2 h h c 2 V k X 1 J l c 2 l k Z W 5 0 a W F s X 1 V u Y m l s b G V k X 0 V z d G l t Y X R l J n F 1 b 3 Q 7 L C Z x d W 9 0 O 0 R Q Q 1 9 R d W F u d G l 0 e V 9 v Z l 9 H Y X N f U H V y Y 2 h h c 2 V k X 0 5 v b l 9 S Z X N p Z G V u d G l h b F 9 N Z X R l c m V k J n F 1 b 3 Q 7 L C Z x d W 9 0 O 0 R Q Q 1 9 R d W F u d G l 0 e V 9 v Z l 9 H Y X N f U H V y Y 2 h h c 2 V k X 0 5 v b l 9 S Z X N p Z G V u d G l h b F 9 V b m J p b G x l Z F 9 F c 3 R p b W F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b 3 c g K D I p L 0 F 1 d G 9 S Z W 1 v d m V k Q 2 9 s d W 1 u c z E u e 0 N v b X B h b n l f T m F t Z S w w f S Z x d W 9 0 O y w m c X V v d D t T Z W N 0 a W 9 u M S 9 y b 3 c g K D I p L 0 F 1 d G 9 S Z W 1 v d m V k Q 2 9 s d W 1 u c z E u e 0 Z p b G l u Z 1 9 Z Z W F y L D F 9 J n F 1 b 3 Q 7 L C Z x d W 9 0 O 1 N l Y 3 R p b 2 4 x L 3 J v d y A o M i k v Q X V 0 b 1 J l b W 9 2 Z W R D b 2 x 1 b W 5 z M S 5 7 U m V w b 3 J 0 a W 5 n X 1 B l c m l v Z C w y f S Z x d W 9 0 O y w m c X V v d D t T Z W N 0 a W 9 u M S 9 y b 3 c g K D I p L 0 F 1 d G 9 S Z W 1 v d m V k Q 2 9 s d W 1 u c z E u e 1 J l c G 9 y d G l u Z 1 9 G c m 9 t L D N 9 J n F 1 b 3 Q 7 L C Z x d W 9 0 O 1 N l Y 3 R p b 2 4 x L 3 J v d y A o M i k v Q X V 0 b 1 J l b W 9 2 Z W R D b 2 x 1 b W 5 z M S 5 7 U m V w b 3 J 0 a W 5 n X 1 R v L D R 9 J n F 1 b 3 Q 7 L C Z x d W 9 0 O 1 N l Y 3 R p b 2 4 x L 3 J v d y A o M i k v Q X V 0 b 1 J l b W 9 2 Z W R D b 2 x 1 b W 5 z M S 5 7 U 3 V i b W l z c 2 l v b l 9 E d W U s N X 0 m c X V v d D s s J n F 1 b 3 Q 7 U 2 V j d G l v b j E v c m 9 3 I C g y K S 9 B d X R v U m V t b 3 Z l Z E N v b H V t b n M x L n t N b 2 5 0 a F 9 3 a X R o a W 5 f U m V w b 3 J 0 a W 5 n X 1 B l c m l v Z C w 2 f S Z x d W 9 0 O y w m c X V v d D t T Z W N 0 a W 9 u M S 9 y b 3 c g K D I p L 0 F 1 d G 9 S Z W 1 v d m V k Q 2 9 s d W 1 u c z E u e 1 N T Q 1 9 R d W F u d G l 0 e V 9 v Z l 9 H Y X N f U 2 9 s Z F 9 S Z X N p Z G V u d G l h b F 9 N Z X R l c m V k L D d 9 J n F 1 b 3 Q 7 L C Z x d W 9 0 O 1 N l Y 3 R p b 2 4 x L 3 J v d y A o M i k v Q X V 0 b 1 J l b W 9 2 Z W R D b 2 x 1 b W 5 z M S 5 7 U 1 N D X 1 F 1 Y W 5 0 a X R 5 X 2 9 m X 0 d h c 1 9 T b 2 x k X 1 J l c 2 l k Z W 5 0 a W F s X 1 V u Y m l s b G V k X 0 V z d G l t Y X R l L D h 9 J n F 1 b 3 Q 7 L C Z x d W 9 0 O 1 N l Y 3 R p b 2 4 x L 3 J v d y A o M i k v Q X V 0 b 1 J l b W 9 2 Z W R D b 2 x 1 b W 5 z M S 5 7 U 1 N D X 1 F 1 Y W 5 0 a X R 5 X 2 9 m X 0 d h c 1 9 T b 2 x k X 0 5 v b l 9 S Z X N p Z G V u d G l h b F 9 N Z X R l c m V k L D l 9 J n F 1 b 3 Q 7 L C Z x d W 9 0 O 1 N l Y 3 R p b 2 4 x L 3 J v d y A o M i k v Q X V 0 b 1 J l b W 9 2 Z W R D b 2 x 1 b W 5 z M S 5 7 U 1 N D X 1 F 1 Y W 5 0 a X R 5 X 2 9 m X 0 d h c 1 9 T b 2 x k X 0 5 v b l 9 S Z X N p Z G V u d G l h b F 9 V b m J p b G x l Z F 9 F c 3 R p b W F 0 Z S w x M H 0 m c X V v d D s s J n F 1 b 3 Q 7 U 2 V j d G l v b j E v c m 9 3 I C g y K S 9 B d X R v U m V t b 3 Z l Z E N v b H V t b n M x L n t E U E N f U X V h b n R p d H l f b 2 Z f R 2 F z X 1 B 1 c m N o Y X N l Z F 9 S Z X N p Z G V u d G l h b F 9 N Z X R l c m V k L D E x f S Z x d W 9 0 O y w m c X V v d D t T Z W N 0 a W 9 u M S 9 y b 3 c g K D I p L 0 F 1 d G 9 S Z W 1 v d m V k Q 2 9 s d W 1 u c z E u e 0 R Q Q 1 9 R d W F u d G l 0 e V 9 v Z l 9 H Y X N f U H V y Y 2 h h c 2 V k X 1 J l c 2 l k Z W 5 0 a W F s X 1 V u Y m l s b G V k X 0 V z d G l t Y X R l L D E y f S Z x d W 9 0 O y w m c X V v d D t T Z W N 0 a W 9 u M S 9 y b 3 c g K D I p L 0 F 1 d G 9 S Z W 1 v d m V k Q 2 9 s d W 1 u c z E u e 0 R Q Q 1 9 R d W F u d G l 0 e V 9 v Z l 9 H Y X N f U H V y Y 2 h h c 2 V k X 0 5 v b l 9 S Z X N p Z G V u d G l h b F 9 N Z X R l c m V k L D E z f S Z x d W 9 0 O y w m c X V v d D t T Z W N 0 a W 9 u M S 9 y b 3 c g K D I p L 0 F 1 d G 9 S Z W 1 v d m V k Q 2 9 s d W 1 u c z E u e 0 R Q Q 1 9 R d W F u d G l 0 e V 9 v Z l 9 H Y X N f U H V y Y 2 h h c 2 V k X 0 5 v b l 9 S Z X N p Z G V u d G l h b F 9 V b m J p b G x l Z F 9 F c 3 R p b W F 0 Z S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3 J v d y A o M i k v Q X V 0 b 1 J l b W 9 2 Z W R D b 2 x 1 b W 5 z M S 5 7 Q 2 9 t c G F u e V 9 O Y W 1 l L D B 9 J n F 1 b 3 Q 7 L C Z x d W 9 0 O 1 N l Y 3 R p b 2 4 x L 3 J v d y A o M i k v Q X V 0 b 1 J l b W 9 2 Z W R D b 2 x 1 b W 5 z M S 5 7 R m l s a W 5 n X 1 l l Y X I s M X 0 m c X V v d D s s J n F 1 b 3 Q 7 U 2 V j d G l v b j E v c m 9 3 I C g y K S 9 B d X R v U m V t b 3 Z l Z E N v b H V t b n M x L n t S Z X B v c n R p b m d f U G V y a W 9 k L D J 9 J n F 1 b 3 Q 7 L C Z x d W 9 0 O 1 N l Y 3 R p b 2 4 x L 3 J v d y A o M i k v Q X V 0 b 1 J l b W 9 2 Z W R D b 2 x 1 b W 5 z M S 5 7 U m V w b 3 J 0 a W 5 n X 0 Z y b 2 0 s M 3 0 m c X V v d D s s J n F 1 b 3 Q 7 U 2 V j d G l v b j E v c m 9 3 I C g y K S 9 B d X R v U m V t b 3 Z l Z E N v b H V t b n M x L n t S Z X B v c n R p b m d f V G 8 s N H 0 m c X V v d D s s J n F 1 b 3 Q 7 U 2 V j d G l v b j E v c m 9 3 I C g y K S 9 B d X R v U m V t b 3 Z l Z E N v b H V t b n M x L n t T d W J t a X N z a W 9 u X 0 R 1 Z S w 1 f S Z x d W 9 0 O y w m c X V v d D t T Z W N 0 a W 9 u M S 9 y b 3 c g K D I p L 0 F 1 d G 9 S Z W 1 v d m V k Q 2 9 s d W 1 u c z E u e 0 1 v b n R o X 3 d p d G h p b l 9 S Z X B v c n R p b m d f U G V y a W 9 k L D Z 9 J n F 1 b 3 Q 7 L C Z x d W 9 0 O 1 N l Y 3 R p b 2 4 x L 3 J v d y A o M i k v Q X V 0 b 1 J l b W 9 2 Z W R D b 2 x 1 b W 5 z M S 5 7 U 1 N D X 1 F 1 Y W 5 0 a X R 5 X 2 9 m X 0 d h c 1 9 T b 2 x k X 1 J l c 2 l k Z W 5 0 a W F s X 0 1 l d G V y Z W Q s N 3 0 m c X V v d D s s J n F 1 b 3 Q 7 U 2 V j d G l v b j E v c m 9 3 I C g y K S 9 B d X R v U m V t b 3 Z l Z E N v b H V t b n M x L n t T U 0 N f U X V h b n R p d H l f b 2 Z f R 2 F z X 1 N v b G R f U m V z a W R l b n R p Y W x f V W 5 i a W x s Z W R f R X N 0 a W 1 h d G U s O H 0 m c X V v d D s s J n F 1 b 3 Q 7 U 2 V j d G l v b j E v c m 9 3 I C g y K S 9 B d X R v U m V t b 3 Z l Z E N v b H V t b n M x L n t T U 0 N f U X V h b n R p d H l f b 2 Z f R 2 F z X 1 N v b G R f T m 9 u X 1 J l c 2 l k Z W 5 0 a W F s X 0 1 l d G V y Z W Q s O X 0 m c X V v d D s s J n F 1 b 3 Q 7 U 2 V j d G l v b j E v c m 9 3 I C g y K S 9 B d X R v U m V t b 3 Z l Z E N v b H V t b n M x L n t T U 0 N f U X V h b n R p d H l f b 2 Z f R 2 F z X 1 N v b G R f T m 9 u X 1 J l c 2 l k Z W 5 0 a W F s X 1 V u Y m l s b G V k X 0 V z d G l t Y X R l L D E w f S Z x d W 9 0 O y w m c X V v d D t T Z W N 0 a W 9 u M S 9 y b 3 c g K D I p L 0 F 1 d G 9 S Z W 1 v d m V k Q 2 9 s d W 1 u c z E u e 0 R Q Q 1 9 R d W F u d G l 0 e V 9 v Z l 9 H Y X N f U H V y Y 2 h h c 2 V k X 1 J l c 2 l k Z W 5 0 a W F s X 0 1 l d G V y Z W Q s M T F 9 J n F 1 b 3 Q 7 L C Z x d W 9 0 O 1 N l Y 3 R p b 2 4 x L 3 J v d y A o M i k v Q X V 0 b 1 J l b W 9 2 Z W R D b 2 x 1 b W 5 z M S 5 7 R F B D X 1 F 1 Y W 5 0 a X R 5 X 2 9 m X 0 d h c 1 9 Q d X J j a G F z Z W R f U m V z a W R l b n R p Y W x f V W 5 i a W x s Z W R f R X N 0 a W 1 h d G U s M T J 9 J n F 1 b 3 Q 7 L C Z x d W 9 0 O 1 N l Y 3 R p b 2 4 x L 3 J v d y A o M i k v Q X V 0 b 1 J l b W 9 2 Z W R D b 2 x 1 b W 5 z M S 5 7 R F B D X 1 F 1 Y W 5 0 a X R 5 X 2 9 m X 0 d h c 1 9 Q d X J j a G F z Z W R f T m 9 u X 1 J l c 2 l k Z W 5 0 a W F s X 0 1 l d G V y Z W Q s M T N 9 J n F 1 b 3 Q 7 L C Z x d W 9 0 O 1 N l Y 3 R p b 2 4 x L 3 J v d y A o M i k v Q X V 0 b 1 J l b W 9 2 Z W R D b 2 x 1 b W 5 z M S 5 7 R F B D X 1 F 1 Y W 5 0 a X R 5 X 2 9 m X 0 d h c 1 9 Q d X J j a G F z Z W R f T m 9 u X 1 J l c 2 l k Z W 5 0 a W F s X 1 V u Y m l s b G V k X 0 V z d G l t Y X R l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9 3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v d y U y M C g y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3 c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m X V I x 0 X P / U e 9 e i h 4 s 4 a p K w A A A A A C A A A A A A A D Z g A A w A A A A B A A A A B J y u J e h r U 6 Y I j w O s 2 B 2 N s t A A A A A A S A A A C g A A A A E A A A A P k 2 q 8 1 W J 3 8 P n l s 5 Q h P a p t t Q A A A A v V 9 6 x + 3 U n 9 J Y l 7 V O R 0 v l d G z z t / L N I 4 t R B g W p S R 5 i M C b j g t l a w c 6 2 6 b P W s 3 8 m T / U 3 T y / A / T / Z 2 O W r y w + m f G / a J W b J G x V i A 1 m x I w D w V 9 R m r P A U A A A A p 9 2 6 w 4 h x i y + A A x Q t H 9 D Z A 0 8 N d q Q = < / D a t a M a s h u p > 
</file>

<file path=customXml/itemProps1.xml><?xml version="1.0" encoding="utf-8"?>
<ds:datastoreItem xmlns:ds="http://schemas.openxmlformats.org/officeDocument/2006/customXml" ds:itemID="{E9BEE54D-833F-4386-87E2-A240A84ED5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 Information</vt:lpstr>
      <vt:lpstr>2.1.3 Raw Data</vt:lpstr>
      <vt:lpstr>2.1.14 Raw Data</vt:lpstr>
      <vt:lpstr>Pivot Table 1</vt:lpstr>
      <vt:lpstr>Pivot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Muzammel Hussain</dc:creator>
  <cp:lastModifiedBy>Muzammel Hussain</cp:lastModifiedBy>
  <dcterms:created xsi:type="dcterms:W3CDTF">2023-10-16T14:56:05Z</dcterms:created>
  <dcterms:modified xsi:type="dcterms:W3CDTF">2023-10-19T18:31:10Z</dcterms:modified>
</cp:coreProperties>
</file>